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defaultThemeVersion="124226"/>
  <mc:AlternateContent xmlns:mc="http://schemas.openxmlformats.org/markup-compatibility/2006">
    <mc:Choice Requires="x15">
      <x15ac:absPath xmlns:x15ac="http://schemas.microsoft.com/office/spreadsheetml/2010/11/ac" url="D:\archive\Projets Suivis\_Inventaires\Revues\contrib revue CLRTAP\revue_2017\4_TC\TC for KZ\Energy\"/>
    </mc:Choice>
  </mc:AlternateContent>
  <bookViews>
    <workbookView xWindow="163" yWindow="-177" windowWidth="16506" windowHeight="6059" firstSheet="1" activeTab="4"/>
  </bookViews>
  <sheets>
    <sheet name="read me" sheetId="2" r:id="rId1"/>
    <sheet name="TC summary " sheetId="1" r:id="rId2"/>
    <sheet name="calculation details" sheetId="3" r:id="rId3"/>
    <sheet name="Tabelle4" sheetId="4" r:id="rId4"/>
    <sheet name="Summary table for all TC " sheetId="5" r:id="rId5"/>
  </sheets>
  <definedNames>
    <definedName name="_ftn1" localSheetId="1">'TC summary '!#REF!</definedName>
    <definedName name="_ftnref1" localSheetId="1">'TC summary '!#REF!</definedName>
    <definedName name="_Ref477429670" localSheetId="1">'TC summary '!#REF!</definedName>
    <definedName name="_Toc477866880" localSheetId="1">'TC summary '!#REF!</definedName>
  </definedNames>
  <calcPr calcId="171027"/>
</workbook>
</file>

<file path=xl/calcChain.xml><?xml version="1.0" encoding="utf-8"?>
<calcChain xmlns="http://schemas.openxmlformats.org/spreadsheetml/2006/main">
  <c r="E13" i="5" l="1"/>
  <c r="E22" i="5"/>
  <c r="E40" i="5"/>
  <c r="E31" i="5"/>
  <c r="C6" i="3"/>
  <c r="H8" i="3" s="1"/>
  <c r="C5" i="3"/>
  <c r="C4" i="3"/>
  <c r="C3" i="3"/>
  <c r="I8" i="3" l="1"/>
  <c r="F8" i="3"/>
  <c r="G8" i="3"/>
  <c r="E8" i="3"/>
</calcChain>
</file>

<file path=xl/sharedStrings.xml><?xml version="1.0" encoding="utf-8"?>
<sst xmlns="http://schemas.openxmlformats.org/spreadsheetml/2006/main" count="138" uniqueCount="72">
  <si>
    <t>2.              The methods for calculating the technical corrections are set up in the “Guidance on technical corrections” and are based on the basic adjustment methods referred in the revised UNECE Reporting Guidelines and UNFCCC Adjustment guidance[1] and use the EMEP/EEA Inventory guidebook as a reference for methods and emission factors.</t>
  </si>
  <si>
    <t>Gases:</t>
  </si>
  <si>
    <t>NH3</t>
  </si>
  <si>
    <t xml:space="preserve">Reviewed by (LR): </t>
  </si>
  <si>
    <t>The underlying problem:</t>
  </si>
  <si>
    <t>The rationale for the corrected estimate:</t>
  </si>
  <si>
    <t>Summarise the methodology used:</t>
  </si>
  <si>
    <t>Year</t>
  </si>
  <si>
    <t>NOx</t>
  </si>
  <si>
    <t>SO2</t>
  </si>
  <si>
    <t>NMVOC</t>
  </si>
  <si>
    <t>PM2.5</t>
  </si>
  <si>
    <t>[1] Technical guidance on methodologies for adjustments under Article 5, paragraph 2, of the Kyoto Protocol</t>
  </si>
  <si>
    <t>AT-NH3-1-2017</t>
  </si>
  <si>
    <t>Revised Estimate received from country kt)</t>
  </si>
  <si>
    <t xml:space="preserve">3.      LR will send excel file with calculated TC to Party for comments </t>
  </si>
  <si>
    <t xml:space="preserve">4.      The TC summary will be included in RR as Annex .  The position of Party on calculated TC will be reflcetede in RR in general section.  </t>
  </si>
  <si>
    <t>Party:</t>
  </si>
  <si>
    <t>Category:</t>
  </si>
  <si>
    <t>Was the Revised Estimate accepted by the ERT?</t>
  </si>
  <si>
    <t>Was a Revised Estimate received from the Party?</t>
  </si>
  <si>
    <t>Was the Technical Correction accepted by the Party?</t>
  </si>
  <si>
    <t>Technical Correction calculated by ERT (kt)</t>
  </si>
  <si>
    <t>Original estimate reported by Party (kt)</t>
  </si>
  <si>
    <t>CO</t>
  </si>
  <si>
    <r>
      <t xml:space="preserve">1.              The ERT calculates technical corrections for signifcant  under- and overestimates of inventory data of </t>
    </r>
    <r>
      <rPr>
        <sz val="11"/>
        <color rgb="FFFF0000"/>
        <rFont val="Calibri"/>
        <family val="2"/>
        <scheme val="minor"/>
      </rPr>
      <t>country.</t>
    </r>
    <r>
      <rPr>
        <sz val="11"/>
        <color theme="1"/>
        <rFont val="Calibri"/>
        <family val="2"/>
        <scheme val="minor"/>
      </rPr>
      <t xml:space="preserve"> </t>
    </r>
  </si>
  <si>
    <t xml:space="preserve">Completed by (SE) : </t>
  </si>
  <si>
    <t xml:space="preserve">Completed by date : </t>
  </si>
  <si>
    <t xml:space="preserve"> Technical corrections deemed necessary by the ERT and revised estimates provided by Party </t>
  </si>
  <si>
    <t>Description</t>
  </si>
  <si>
    <t>Reference</t>
  </si>
  <si>
    <t>Pollutant estimates (kt)</t>
  </si>
  <si>
    <t xml:space="preserve">National total (row 141) including revised estimates and technical corrections accepted by MS </t>
  </si>
  <si>
    <t>Calculated using data above</t>
  </si>
  <si>
    <t>SOx</t>
  </si>
  <si>
    <t>Difference between original estimate and technical correction deemed necessary by the ERT</t>
  </si>
  <si>
    <t>Summary table to be included in RR</t>
  </si>
  <si>
    <t>Kyrgyzstan</t>
  </si>
  <si>
    <t>Isabelle Higuet</t>
  </si>
  <si>
    <t>Use of the 2016GB default EF (Tier 1) with the IEA data in 2014 and NCVs from IPCC guidelines 2006 for Wood.</t>
  </si>
  <si>
    <t>NE</t>
  </si>
  <si>
    <t>2014-2015</t>
  </si>
  <si>
    <t>AIE data 2014 - Kyrgyzstan - Balance</t>
  </si>
  <si>
    <t>ktoe (except wood kt)</t>
  </si>
  <si>
    <t>TJ</t>
  </si>
  <si>
    <t>Coal</t>
  </si>
  <si>
    <t>Natural gas</t>
  </si>
  <si>
    <t>Liquid fuels</t>
  </si>
  <si>
    <t>Wood</t>
  </si>
  <si>
    <t>kt</t>
  </si>
  <si>
    <t>Emissions</t>
  </si>
  <si>
    <t>EF from Guidebook Emep 2016</t>
  </si>
  <si>
    <t>Nox (g/GJ)</t>
  </si>
  <si>
    <t>COV (g/GJ)</t>
  </si>
  <si>
    <t>SO2 (g/GJ)</t>
  </si>
  <si>
    <t>NH3 (g/GJ)</t>
  </si>
  <si>
    <t>pm2.5 (g/GJ)</t>
  </si>
  <si>
    <t>NCV for Wood from Guidelines IPCC 2006</t>
  </si>
  <si>
    <t>Table 3-3 (1.A.4. Small combustion 2016)</t>
  </si>
  <si>
    <t>Table 3-4 (1.A.4. Small combustion 2016)</t>
  </si>
  <si>
    <t>Table 3-5 (1.A.4. Small combustion 2016)</t>
  </si>
  <si>
    <t>Table 3-6 (1.A.4. Small combustion 2016)</t>
  </si>
  <si>
    <t>According to the NFR tables, the emissions of the residential sector are not estimated.  
The ERT found that Kyrgyzstan has reported energy statistics to the International Energy Agency (IEA) and that data are available for the period 1990 to 2014 : http://www.iea.org/countries/non-membercountries/kyrgyzstan/.   Activity Data for the residential sector are available in these statistics but aren’t consistent across years.  The only year which seems correct is 2014.  The data in 2014 are coming from a project within the INOGATE Programme to assist Kyrgyzstan to produce an energy balance and strengthen their ability to fill-in the joint IEA/Eurostat/UNECE energy questionnaires for 2014.  Consequently, this technical correction has only been performed for the year 2014 and is indicative for the country.  2015 is considered to be equal to 2014.</t>
  </si>
  <si>
    <t>Annex I, 14/02/2017</t>
  </si>
  <si>
    <t>KG-1A4b-2017-0001</t>
  </si>
  <si>
    <t>1.A.4.bi Residential: Stationary</t>
  </si>
  <si>
    <t>NOx, SO2, NMVOC, PM2,5</t>
  </si>
  <si>
    <t>PM2,5</t>
  </si>
  <si>
    <t xml:space="preserve">Include only pollutants for which TC have been calcualted and national totals changed </t>
  </si>
  <si>
    <t>National total as reported 2017(row 141)</t>
  </si>
  <si>
    <t>Underestimation of NOx, SO2, NMVOC, PM2,5 emissions from 1A4bi residential sector.</t>
  </si>
  <si>
    <t>Jean-Pierre Chang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</si>
</sst>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_ ;[Red]\-0.0\ "/>
  </numFmts>
  <fonts count="14" x14ac:knownFonts="1">
    <font>
      <sz val="11"/>
      <color theme="1"/>
      <name val="Calibri"/>
      <family val="2"/>
      <scheme val="minor"/>
    </font>
    <font>
      <sz val="11"/>
      <color rgb="FFFF0000"/>
      <name val="Calibri"/>
      <family val="2"/>
      <scheme val="minor"/>
    </font>
    <font>
      <b/>
      <sz val="11"/>
      <color theme="1"/>
      <name val="Calibri"/>
      <family val="2"/>
      <scheme val="minor"/>
    </font>
    <font>
      <b/>
      <sz val="16"/>
      <color rgb="FF2E74B5"/>
      <name val="Calibri Light"/>
      <family val="2"/>
    </font>
    <font>
      <sz val="9"/>
      <color rgb="FF000000"/>
      <name val="Calibri"/>
      <family val="2"/>
      <scheme val="minor"/>
    </font>
    <font>
      <sz val="9"/>
      <color theme="1"/>
      <name val="Calibri"/>
      <family val="2"/>
      <scheme val="minor"/>
    </font>
    <font>
      <b/>
      <sz val="9"/>
      <color rgb="FF000000"/>
      <name val="Calibri"/>
      <family val="2"/>
      <scheme val="minor"/>
    </font>
    <font>
      <b/>
      <sz val="9"/>
      <color rgb="FFFF0000"/>
      <name val="Calibri"/>
      <family val="2"/>
      <scheme val="minor"/>
    </font>
    <font>
      <sz val="11"/>
      <color rgb="FF000000"/>
      <name val="Calibri"/>
      <family val="2"/>
      <scheme val="minor"/>
    </font>
    <font>
      <b/>
      <sz val="11"/>
      <color rgb="FFFFFFFF"/>
      <name val="Calibri"/>
      <family val="2"/>
      <scheme val="minor"/>
    </font>
    <font>
      <b/>
      <sz val="11"/>
      <color rgb="FF000000"/>
      <name val="Calibri"/>
      <family val="2"/>
      <scheme val="minor"/>
    </font>
    <font>
      <b/>
      <sz val="16"/>
      <color theme="1"/>
      <name val="Calibri"/>
      <family val="2"/>
      <scheme val="minor"/>
    </font>
    <font>
      <b/>
      <sz val="10"/>
      <color rgb="FF333333"/>
      <name val="MS Sans Serif"/>
      <family val="2"/>
    </font>
    <font>
      <b/>
      <sz val="11"/>
      <color rgb="FFFF0000"/>
      <name val="Calibri"/>
      <family val="2"/>
      <scheme val="minor"/>
    </font>
  </fonts>
  <fills count="12">
    <fill>
      <patternFill patternType="none"/>
    </fill>
    <fill>
      <patternFill patternType="gray125"/>
    </fill>
    <fill>
      <patternFill patternType="solid">
        <fgColor rgb="FFC6E0B4"/>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305496"/>
        <bgColor indexed="64"/>
      </patternFill>
    </fill>
    <fill>
      <patternFill patternType="solid">
        <fgColor rgb="FF8EA9DB"/>
        <bgColor indexed="64"/>
      </patternFill>
    </fill>
    <fill>
      <patternFill patternType="solid">
        <fgColor rgb="FFD9E1F2"/>
        <bgColor indexed="64"/>
      </patternFill>
    </fill>
    <fill>
      <patternFill patternType="solid">
        <fgColor rgb="FF92D050"/>
        <bgColor indexed="64"/>
      </patternFill>
    </fill>
  </fills>
  <borders count="4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0">
    <xf numFmtId="0" fontId="0" fillId="0" borderId="0" xfId="0"/>
    <xf numFmtId="0" fontId="3" fillId="0" borderId="0" xfId="0" applyFont="1" applyAlignment="1">
      <alignment horizontal="left" vertical="center" indent="5"/>
    </xf>
    <xf numFmtId="0" fontId="6" fillId="2" borderId="0" xfId="0" applyFont="1" applyFill="1" applyAlignment="1">
      <alignment vertical="center" wrapText="1"/>
    </xf>
    <xf numFmtId="0" fontId="6" fillId="2" borderId="7" xfId="0" applyFont="1" applyFill="1" applyBorder="1" applyAlignment="1">
      <alignment vertical="center" wrapText="1"/>
    </xf>
    <xf numFmtId="0" fontId="0" fillId="0" borderId="10" xfId="0" applyBorder="1"/>
    <xf numFmtId="0" fontId="6" fillId="2" borderId="16" xfId="0" applyFont="1" applyFill="1" applyBorder="1" applyAlignment="1">
      <alignment vertical="center" wrapText="1"/>
    </xf>
    <xf numFmtId="0" fontId="4" fillId="0" borderId="20" xfId="0" applyFont="1" applyBorder="1" applyAlignment="1">
      <alignment vertical="center"/>
    </xf>
    <xf numFmtId="0" fontId="6" fillId="2" borderId="10" xfId="0" applyFont="1" applyFill="1" applyBorder="1" applyAlignment="1">
      <alignment vertical="center" wrapText="1"/>
    </xf>
    <xf numFmtId="0" fontId="6" fillId="2" borderId="11" xfId="0" applyFont="1" applyFill="1" applyBorder="1" applyAlignment="1">
      <alignment vertical="center" wrapText="1"/>
    </xf>
    <xf numFmtId="0" fontId="6" fillId="3" borderId="15" xfId="0" applyFont="1" applyFill="1" applyBorder="1" applyAlignment="1">
      <alignment horizontal="center" vertical="center" wrapText="1"/>
    </xf>
    <xf numFmtId="0" fontId="6" fillId="2" borderId="19" xfId="0" applyFont="1" applyFill="1" applyBorder="1" applyAlignment="1">
      <alignment vertical="center" wrapText="1"/>
    </xf>
    <xf numFmtId="0" fontId="6" fillId="2" borderId="20" xfId="0" applyFont="1" applyFill="1" applyBorder="1" applyAlignment="1">
      <alignment vertical="center" wrapText="1"/>
    </xf>
    <xf numFmtId="0" fontId="4" fillId="0" borderId="15" xfId="0" applyFont="1" applyBorder="1" applyAlignment="1">
      <alignment vertical="center"/>
    </xf>
    <xf numFmtId="0" fontId="4" fillId="0" borderId="18" xfId="0" applyFont="1" applyBorder="1" applyAlignment="1">
      <alignment vertical="center"/>
    </xf>
    <xf numFmtId="0" fontId="6" fillId="2" borderId="14" xfId="0" applyFont="1" applyFill="1" applyBorder="1" applyAlignment="1">
      <alignment vertical="center" wrapText="1"/>
    </xf>
    <xf numFmtId="0" fontId="0" fillId="0" borderId="0" xfId="0" applyBorder="1"/>
    <xf numFmtId="0" fontId="0" fillId="0" borderId="0" xfId="0" applyAlignment="1">
      <alignment wrapText="1"/>
    </xf>
    <xf numFmtId="0" fontId="6" fillId="2" borderId="15" xfId="0" applyFont="1" applyFill="1" applyBorder="1" applyAlignment="1">
      <alignment vertical="center" wrapText="1"/>
    </xf>
    <xf numFmtId="0" fontId="7" fillId="3" borderId="15" xfId="0" applyFont="1" applyFill="1" applyBorder="1" applyAlignment="1">
      <alignment horizontal="center" vertical="center" wrapText="1"/>
    </xf>
    <xf numFmtId="0" fontId="4" fillId="5" borderId="4" xfId="0" applyFont="1" applyFill="1" applyBorder="1" applyAlignment="1">
      <alignment horizontal="center" vertical="center"/>
    </xf>
    <xf numFmtId="0" fontId="4" fillId="5" borderId="17" xfId="0" applyFont="1" applyFill="1" applyBorder="1" applyAlignment="1">
      <alignment horizontal="center" vertical="center" wrapText="1"/>
    </xf>
    <xf numFmtId="0" fontId="0" fillId="5" borderId="0" xfId="0" applyFill="1"/>
    <xf numFmtId="0" fontId="4" fillId="5" borderId="19"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20"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0" xfId="0" applyFont="1" applyFill="1" applyAlignment="1">
      <alignment vertical="center"/>
    </xf>
    <xf numFmtId="0" fontId="4" fillId="5" borderId="18" xfId="0" applyFont="1" applyFill="1" applyBorder="1" applyAlignment="1">
      <alignment horizontal="center" vertical="center" wrapText="1"/>
    </xf>
    <xf numFmtId="0" fontId="6" fillId="2" borderId="12" xfId="0" applyFont="1" applyFill="1" applyBorder="1" applyAlignment="1">
      <alignment vertical="center" wrapText="1"/>
    </xf>
    <xf numFmtId="0" fontId="6" fillId="2" borderId="21" xfId="0" applyFont="1" applyFill="1" applyBorder="1" applyAlignment="1">
      <alignment vertical="center" wrapText="1"/>
    </xf>
    <xf numFmtId="3" fontId="4" fillId="0" borderId="15" xfId="0" applyNumberFormat="1" applyFont="1" applyBorder="1" applyAlignment="1">
      <alignment horizontal="right" vertical="center"/>
    </xf>
    <xf numFmtId="0" fontId="4" fillId="5" borderId="10" xfId="0" applyFont="1" applyFill="1" applyBorder="1" applyAlignment="1">
      <alignment vertical="center"/>
    </xf>
    <xf numFmtId="0" fontId="4" fillId="7" borderId="20" xfId="0" applyFont="1" applyFill="1" applyBorder="1" applyAlignment="1">
      <alignment vertical="center"/>
    </xf>
    <xf numFmtId="0" fontId="4" fillId="7" borderId="15" xfId="0" applyFont="1" applyFill="1" applyBorder="1" applyAlignment="1">
      <alignment vertical="center"/>
    </xf>
    <xf numFmtId="3" fontId="4" fillId="7" borderId="15" xfId="0" applyNumberFormat="1" applyFont="1" applyFill="1" applyBorder="1" applyAlignment="1">
      <alignment horizontal="right" vertical="center"/>
    </xf>
    <xf numFmtId="16" fontId="4" fillId="7" borderId="15" xfId="0" applyNumberFormat="1" applyFont="1" applyFill="1" applyBorder="1" applyAlignment="1">
      <alignment horizontal="right" vertical="center"/>
    </xf>
    <xf numFmtId="0" fontId="6" fillId="6" borderId="9" xfId="0" applyFont="1" applyFill="1" applyBorder="1" applyAlignment="1">
      <alignment vertical="center"/>
    </xf>
    <xf numFmtId="0" fontId="6" fillId="6" borderId="4" xfId="0" applyFont="1" applyFill="1" applyBorder="1" applyAlignment="1">
      <alignment vertical="center"/>
    </xf>
    <xf numFmtId="0" fontId="6" fillId="2" borderId="13" xfId="0" applyFont="1" applyFill="1" applyBorder="1" applyAlignment="1">
      <alignment vertical="center" wrapText="1"/>
    </xf>
    <xf numFmtId="0" fontId="0" fillId="6" borderId="0" xfId="0" applyFill="1"/>
    <xf numFmtId="0" fontId="0" fillId="0" borderId="0" xfId="0" applyFill="1" applyBorder="1"/>
    <xf numFmtId="0" fontId="6" fillId="0" borderId="0" xfId="0" applyFont="1" applyFill="1" applyBorder="1" applyAlignment="1">
      <alignment vertical="center" wrapText="1"/>
    </xf>
    <xf numFmtId="0" fontId="4" fillId="0" borderId="0" xfId="0" applyFont="1" applyFill="1" applyBorder="1" applyAlignment="1">
      <alignment vertical="center"/>
    </xf>
    <xf numFmtId="0" fontId="0" fillId="0" borderId="28" xfId="0" applyBorder="1"/>
    <xf numFmtId="0" fontId="0" fillId="0" borderId="29" xfId="0" applyBorder="1"/>
    <xf numFmtId="0" fontId="0" fillId="0" borderId="23" xfId="0" applyBorder="1"/>
    <xf numFmtId="0" fontId="0" fillId="0" borderId="24" xfId="0" applyBorder="1"/>
    <xf numFmtId="0" fontId="4" fillId="0" borderId="0" xfId="0" applyFont="1" applyFill="1" applyBorder="1" applyAlignment="1">
      <alignment horizontal="center" vertical="center"/>
    </xf>
    <xf numFmtId="0" fontId="4" fillId="5" borderId="36" xfId="0" applyFont="1" applyFill="1" applyBorder="1" applyAlignment="1">
      <alignment horizontal="center" vertical="center"/>
    </xf>
    <xf numFmtId="0" fontId="6" fillId="2" borderId="37" xfId="0" applyFont="1" applyFill="1" applyBorder="1" applyAlignment="1">
      <alignment vertical="center" wrapText="1"/>
    </xf>
    <xf numFmtId="0" fontId="4" fillId="5" borderId="37" xfId="0" applyFont="1" applyFill="1" applyBorder="1" applyAlignment="1">
      <alignment vertical="center"/>
    </xf>
    <xf numFmtId="0" fontId="6" fillId="2" borderId="38" xfId="0" applyFont="1" applyFill="1" applyBorder="1" applyAlignment="1">
      <alignment vertical="center" wrapText="1"/>
    </xf>
    <xf numFmtId="0" fontId="6" fillId="2" borderId="39" xfId="0" applyFont="1" applyFill="1" applyBorder="1" applyAlignment="1">
      <alignment vertical="center" wrapText="1"/>
    </xf>
    <xf numFmtId="0" fontId="6" fillId="2" borderId="40" xfId="0" applyFont="1" applyFill="1" applyBorder="1" applyAlignment="1">
      <alignment vertical="center" wrapText="1"/>
    </xf>
    <xf numFmtId="0" fontId="6" fillId="2" borderId="36" xfId="0" applyFont="1" applyFill="1" applyBorder="1" applyAlignment="1">
      <alignment vertical="center" wrapText="1"/>
    </xf>
    <xf numFmtId="0" fontId="0" fillId="0" borderId="23" xfId="0" applyBorder="1" applyAlignment="1">
      <alignment horizontal="center" vertical="center"/>
    </xf>
    <xf numFmtId="0" fontId="2" fillId="0" borderId="0" xfId="0" applyFont="1" applyBorder="1"/>
    <xf numFmtId="0" fontId="2" fillId="0" borderId="0" xfId="0" applyFont="1"/>
    <xf numFmtId="0" fontId="8" fillId="3" borderId="27" xfId="0" applyFont="1" applyFill="1" applyBorder="1" applyAlignment="1">
      <alignment horizontal="left" vertical="center"/>
    </xf>
    <xf numFmtId="0" fontId="8" fillId="3" borderId="31" xfId="0" applyFont="1" applyFill="1" applyBorder="1" applyAlignment="1">
      <alignment horizontal="left" vertical="center"/>
    </xf>
    <xf numFmtId="14" fontId="0" fillId="0" borderId="23" xfId="0" applyNumberFormat="1" applyFont="1" applyBorder="1" applyAlignment="1">
      <alignment horizontal="left" vertical="center"/>
    </xf>
    <xf numFmtId="0" fontId="8" fillId="0" borderId="31" xfId="0" applyFont="1" applyFill="1" applyBorder="1" applyAlignment="1">
      <alignment horizontal="left" vertical="center"/>
    </xf>
    <xf numFmtId="0" fontId="8" fillId="4" borderId="26" xfId="0" applyFont="1" applyFill="1" applyBorder="1" applyAlignment="1">
      <alignment vertical="center" wrapText="1"/>
    </xf>
    <xf numFmtId="0" fontId="8" fillId="4" borderId="30" xfId="0" applyFont="1" applyFill="1" applyBorder="1" applyAlignment="1">
      <alignment vertical="center" wrapText="1"/>
    </xf>
    <xf numFmtId="0" fontId="8" fillId="4" borderId="32" xfId="0" applyFont="1" applyFill="1" applyBorder="1" applyAlignment="1">
      <alignment vertical="center" wrapText="1"/>
    </xf>
    <xf numFmtId="3" fontId="4" fillId="7" borderId="18" xfId="0" applyNumberFormat="1" applyFont="1" applyFill="1" applyBorder="1" applyAlignment="1">
      <alignment horizontal="right" vertical="center"/>
    </xf>
    <xf numFmtId="16" fontId="4" fillId="7" borderId="18" xfId="0" applyNumberFormat="1" applyFont="1" applyFill="1" applyBorder="1" applyAlignment="1">
      <alignment horizontal="right" vertical="center"/>
    </xf>
    <xf numFmtId="164" fontId="4" fillId="7" borderId="20" xfId="0" applyNumberFormat="1" applyFont="1" applyFill="1" applyBorder="1" applyAlignment="1">
      <alignment vertical="center"/>
    </xf>
    <xf numFmtId="164" fontId="4" fillId="7" borderId="15" xfId="0" applyNumberFormat="1" applyFont="1" applyFill="1" applyBorder="1" applyAlignment="1">
      <alignment vertical="center"/>
    </xf>
    <xf numFmtId="164" fontId="4" fillId="7" borderId="18" xfId="0" applyNumberFormat="1" applyFont="1" applyFill="1" applyBorder="1" applyAlignment="1">
      <alignment vertical="center"/>
    </xf>
    <xf numFmtId="0" fontId="9" fillId="8" borderId="6" xfId="0" applyFont="1" applyFill="1" applyBorder="1" applyAlignment="1">
      <alignment horizontal="right" vertical="center"/>
    </xf>
    <xf numFmtId="0" fontId="8" fillId="10" borderId="6" xfId="0" applyFont="1" applyFill="1" applyBorder="1" applyAlignment="1">
      <alignment vertical="center" wrapText="1"/>
    </xf>
    <xf numFmtId="0" fontId="9" fillId="8" borderId="9" xfId="0" applyFont="1" applyFill="1" applyBorder="1" applyAlignment="1">
      <alignment horizontal="right" vertical="center"/>
    </xf>
    <xf numFmtId="0" fontId="8" fillId="7" borderId="3" xfId="0" applyFont="1" applyFill="1" applyBorder="1" applyAlignment="1">
      <alignment vertical="center" wrapText="1"/>
    </xf>
    <xf numFmtId="0" fontId="8" fillId="7" borderId="6" xfId="0" applyFont="1" applyFill="1" applyBorder="1" applyAlignment="1">
      <alignment vertical="center" wrapText="1"/>
    </xf>
    <xf numFmtId="3" fontId="8" fillId="7" borderId="6" xfId="0" applyNumberFormat="1" applyFont="1" applyFill="1" applyBorder="1" applyAlignment="1">
      <alignment horizontal="center" vertical="center"/>
    </xf>
    <xf numFmtId="3" fontId="8" fillId="7" borderId="4" xfId="0" applyNumberFormat="1" applyFont="1" applyFill="1" applyBorder="1" applyAlignment="1">
      <alignment horizontal="center" vertical="center"/>
    </xf>
    <xf numFmtId="3" fontId="8" fillId="7" borderId="9" xfId="0" applyNumberFormat="1" applyFont="1" applyFill="1" applyBorder="1" applyAlignment="1">
      <alignment horizontal="center" vertical="center"/>
    </xf>
    <xf numFmtId="3" fontId="10" fillId="10" borderId="6" xfId="0" applyNumberFormat="1" applyFont="1" applyFill="1" applyBorder="1" applyAlignment="1">
      <alignment horizontal="right" vertical="center"/>
    </xf>
    <xf numFmtId="3" fontId="10" fillId="10" borderId="4" xfId="0" applyNumberFormat="1" applyFont="1" applyFill="1" applyBorder="1" applyAlignment="1">
      <alignment horizontal="right" vertical="center"/>
    </xf>
    <xf numFmtId="3" fontId="10" fillId="10" borderId="9" xfId="0" applyNumberFormat="1" applyFont="1" applyFill="1" applyBorder="1" applyAlignment="1">
      <alignment horizontal="right" vertical="center"/>
    </xf>
    <xf numFmtId="3" fontId="8" fillId="6" borderId="6" xfId="0" applyNumberFormat="1" applyFont="1" applyFill="1" applyBorder="1" applyAlignment="1">
      <alignment horizontal="right" vertical="center"/>
    </xf>
    <xf numFmtId="3" fontId="8" fillId="6" borderId="4" xfId="0" applyNumberFormat="1" applyFont="1" applyFill="1" applyBorder="1" applyAlignment="1">
      <alignment horizontal="right" vertical="center"/>
    </xf>
    <xf numFmtId="3" fontId="8" fillId="6" borderId="9" xfId="0" applyNumberFormat="1" applyFont="1" applyFill="1" applyBorder="1" applyAlignment="1">
      <alignment horizontal="right" vertical="center"/>
    </xf>
    <xf numFmtId="0" fontId="10" fillId="10" borderId="3" xfId="0" applyFont="1" applyFill="1" applyBorder="1" applyAlignment="1">
      <alignment vertical="center" wrapText="1"/>
    </xf>
    <xf numFmtId="3" fontId="10" fillId="10" borderId="3" xfId="0" applyNumberFormat="1" applyFont="1" applyFill="1" applyBorder="1" applyAlignment="1">
      <alignment vertical="center"/>
    </xf>
    <xf numFmtId="3" fontId="10" fillId="10" borderId="6" xfId="0" applyNumberFormat="1" applyFont="1" applyFill="1" applyBorder="1" applyAlignment="1">
      <alignment vertical="center"/>
    </xf>
    <xf numFmtId="3" fontId="8" fillId="6" borderId="3" xfId="0" applyNumberFormat="1" applyFont="1" applyFill="1" applyBorder="1" applyAlignment="1">
      <alignment vertical="center"/>
    </xf>
    <xf numFmtId="3" fontId="8" fillId="6" borderId="6" xfId="0" applyNumberFormat="1" applyFont="1" applyFill="1" applyBorder="1" applyAlignment="1">
      <alignment vertical="center"/>
    </xf>
    <xf numFmtId="0" fontId="11" fillId="0" borderId="0" xfId="0" applyFont="1"/>
    <xf numFmtId="0" fontId="0" fillId="11" borderId="0" xfId="0" applyFill="1"/>
    <xf numFmtId="0" fontId="12" fillId="0" borderId="0" xfId="0" applyFont="1"/>
    <xf numFmtId="0" fontId="13" fillId="0" borderId="0" xfId="0" applyFont="1"/>
    <xf numFmtId="0" fontId="2" fillId="7" borderId="0" xfId="0" applyFont="1" applyFill="1"/>
    <xf numFmtId="0" fontId="0" fillId="0" borderId="41" xfId="0" applyBorder="1" applyAlignment="1">
      <alignment horizontal="left" vertical="center"/>
    </xf>
    <xf numFmtId="3" fontId="8" fillId="7" borderId="30" xfId="0" applyNumberFormat="1" applyFont="1" applyFill="1" applyBorder="1" applyAlignment="1">
      <alignment vertical="center"/>
    </xf>
    <xf numFmtId="0" fontId="4" fillId="5" borderId="36" xfId="0" applyFont="1" applyFill="1" applyBorder="1" applyAlignment="1">
      <alignment horizontal="center" vertical="center" wrapText="1"/>
    </xf>
    <xf numFmtId="0" fontId="8" fillId="4" borderId="31" xfId="0" applyFont="1" applyFill="1" applyBorder="1" applyAlignment="1">
      <alignment vertical="center" wrapText="1"/>
    </xf>
    <xf numFmtId="3" fontId="1" fillId="7" borderId="1" xfId="0" applyNumberFormat="1" applyFont="1" applyFill="1" applyBorder="1" applyAlignment="1">
      <alignment horizontal="center" vertical="center"/>
    </xf>
    <xf numFmtId="0" fontId="5" fillId="0" borderId="43" xfId="0" applyFont="1" applyBorder="1" applyAlignment="1">
      <alignment vertical="center" wrapText="1"/>
    </xf>
    <xf numFmtId="0" fontId="5" fillId="0" borderId="23" xfId="0" applyFont="1" applyBorder="1" applyAlignment="1">
      <alignment vertical="center" wrapText="1"/>
    </xf>
    <xf numFmtId="0" fontId="5" fillId="0" borderId="44" xfId="0" applyFont="1" applyBorder="1" applyAlignment="1">
      <alignment vertical="center" wrapText="1"/>
    </xf>
    <xf numFmtId="0" fontId="6" fillId="5" borderId="22"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5" fillId="0" borderId="31" xfId="0" applyFont="1" applyBorder="1" applyAlignment="1">
      <alignment vertical="center" wrapText="1"/>
    </xf>
    <xf numFmtId="0" fontId="5" fillId="0" borderId="24" xfId="0" applyFont="1" applyBorder="1" applyAlignment="1">
      <alignment vertical="center" wrapText="1"/>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7" fillId="5" borderId="42"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6" fillId="2" borderId="20" xfId="0" applyFont="1" applyFill="1" applyBorder="1" applyAlignment="1">
      <alignment vertical="center" wrapText="1"/>
    </xf>
    <xf numFmtId="0" fontId="6" fillId="2" borderId="11" xfId="0" applyFont="1" applyFill="1" applyBorder="1" applyAlignment="1">
      <alignment vertical="center" wrapText="1"/>
    </xf>
    <xf numFmtId="0" fontId="4" fillId="0" borderId="15" xfId="0" applyFont="1" applyBorder="1" applyAlignment="1">
      <alignment vertical="center"/>
    </xf>
    <xf numFmtId="0" fontId="6" fillId="2" borderId="14" xfId="0" applyFont="1" applyFill="1" applyBorder="1" applyAlignment="1">
      <alignment vertical="center" wrapText="1"/>
    </xf>
    <xf numFmtId="0" fontId="6" fillId="6" borderId="9" xfId="0" applyFont="1" applyFill="1" applyBorder="1" applyAlignment="1">
      <alignment vertical="center"/>
    </xf>
    <xf numFmtId="0" fontId="6" fillId="6" borderId="5" xfId="0" applyFont="1" applyFill="1" applyBorder="1" applyAlignment="1">
      <alignment vertical="center"/>
    </xf>
    <xf numFmtId="0" fontId="6" fillId="6" borderId="4" xfId="0" applyFont="1" applyFill="1" applyBorder="1" applyAlignment="1">
      <alignment vertical="center"/>
    </xf>
    <xf numFmtId="0" fontId="6" fillId="5" borderId="15" xfId="0" applyFont="1" applyFill="1" applyBorder="1" applyAlignment="1">
      <alignment horizontal="center" vertical="center" wrapText="1"/>
    </xf>
    <xf numFmtId="0" fontId="4" fillId="7" borderId="15" xfId="0" applyFont="1" applyFill="1" applyBorder="1" applyAlignment="1">
      <alignment vertical="center"/>
    </xf>
    <xf numFmtId="0" fontId="9" fillId="8" borderId="2" xfId="0" applyFont="1" applyFill="1" applyBorder="1" applyAlignment="1">
      <alignment vertical="center"/>
    </xf>
    <xf numFmtId="0" fontId="9" fillId="8" borderId="8" xfId="0" applyFont="1" applyFill="1" applyBorder="1" applyAlignment="1">
      <alignment vertical="center"/>
    </xf>
    <xf numFmtId="0" fontId="9" fillId="8" borderId="9" xfId="0" applyFont="1" applyFill="1" applyBorder="1" applyAlignment="1">
      <alignment horizontal="center" vertical="center"/>
    </xf>
    <xf numFmtId="0" fontId="9" fillId="8" borderId="5" xfId="0" applyFont="1" applyFill="1" applyBorder="1" applyAlignment="1">
      <alignment horizontal="center" vertical="center"/>
    </xf>
    <xf numFmtId="0" fontId="10" fillId="9" borderId="25" xfId="0" applyFont="1" applyFill="1" applyBorder="1" applyAlignment="1">
      <alignment vertical="center"/>
    </xf>
    <xf numFmtId="0" fontId="10" fillId="9" borderId="7" xfId="0" applyFont="1" applyFill="1" applyBorder="1" applyAlignment="1">
      <alignment vertical="center"/>
    </xf>
    <xf numFmtId="3" fontId="8" fillId="6" borderId="9" xfId="0" applyNumberFormat="1" applyFont="1" applyFill="1" applyBorder="1" applyAlignment="1">
      <alignment vertical="center"/>
    </xf>
    <xf numFmtId="3" fontId="8" fillId="6" borderId="5" xfId="0" applyNumberFormat="1"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0"/>
  <sheetViews>
    <sheetView workbookViewId="0">
      <selection activeCell="C9" sqref="C9"/>
    </sheetView>
  </sheetViews>
  <sheetFormatPr baseColWidth="10" defaultRowHeight="14.3" x14ac:dyDescent="0.25"/>
  <cols>
    <col min="2" max="2" width="96.375" customWidth="1"/>
  </cols>
  <sheetData>
    <row r="2" spans="2:2" ht="28.55" x14ac:dyDescent="0.25">
      <c r="B2" s="16" t="s">
        <v>25</v>
      </c>
    </row>
    <row r="3" spans="2:2" ht="57.1" x14ac:dyDescent="0.25">
      <c r="B3" s="16" t="s">
        <v>0</v>
      </c>
    </row>
    <row r="4" spans="2:2" x14ac:dyDescent="0.25">
      <c r="B4" s="16" t="s">
        <v>15</v>
      </c>
    </row>
    <row r="5" spans="2:2" ht="28.55" x14ac:dyDescent="0.25">
      <c r="B5" s="16" t="s">
        <v>16</v>
      </c>
    </row>
    <row r="10" spans="2:2" x14ac:dyDescent="0.25">
      <c r="B10" t="s">
        <v>12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1"/>
  <sheetViews>
    <sheetView topLeftCell="A25" workbookViewId="0">
      <selection activeCell="H33" sqref="H33"/>
    </sheetView>
  </sheetViews>
  <sheetFormatPr baseColWidth="10" defaultRowHeight="14.3" x14ac:dyDescent="0.25"/>
  <cols>
    <col min="1" max="1" width="12.625" style="40" customWidth="1"/>
    <col min="2" max="2" width="29.125" customWidth="1"/>
    <col min="3" max="3" width="15.625" style="4" customWidth="1"/>
    <col min="4" max="7" width="15.625" customWidth="1"/>
  </cols>
  <sheetData>
    <row r="1" spans="1:9" ht="21.1" x14ac:dyDescent="0.25">
      <c r="A1"/>
      <c r="B1" s="1" t="s">
        <v>28</v>
      </c>
      <c r="C1" s="56"/>
      <c r="D1" s="57"/>
      <c r="E1" s="57"/>
      <c r="F1" s="57"/>
      <c r="G1" s="57"/>
      <c r="H1" s="57"/>
      <c r="I1" s="57"/>
    </row>
    <row r="2" spans="1:9" x14ac:dyDescent="0.25">
      <c r="C2" s="15"/>
    </row>
    <row r="3" spans="1:9" ht="14.95" thickBot="1" x14ac:dyDescent="0.3">
      <c r="C3" s="15"/>
    </row>
    <row r="4" spans="1:9" ht="24.8" customHeight="1" x14ac:dyDescent="0.25">
      <c r="B4" s="62" t="s">
        <v>17</v>
      </c>
      <c r="C4" s="58" t="s">
        <v>37</v>
      </c>
      <c r="D4" s="43"/>
      <c r="E4" s="43"/>
      <c r="F4" s="43"/>
      <c r="G4" s="44"/>
    </row>
    <row r="5" spans="1:9" x14ac:dyDescent="0.25">
      <c r="B5" s="63" t="s">
        <v>18</v>
      </c>
      <c r="C5" s="95" t="s">
        <v>65</v>
      </c>
      <c r="D5" s="45"/>
      <c r="E5" s="45"/>
      <c r="F5" s="45"/>
      <c r="G5" s="46"/>
    </row>
    <row r="6" spans="1:9" x14ac:dyDescent="0.25">
      <c r="B6" s="63" t="s">
        <v>1</v>
      </c>
      <c r="C6" s="94" t="s">
        <v>66</v>
      </c>
      <c r="D6" s="45"/>
      <c r="E6" s="45"/>
      <c r="F6" s="45"/>
      <c r="G6" s="46"/>
    </row>
    <row r="7" spans="1:9" x14ac:dyDescent="0.25">
      <c r="B7" s="63" t="s">
        <v>26</v>
      </c>
      <c r="C7" s="59" t="s">
        <v>38</v>
      </c>
      <c r="D7" s="45"/>
      <c r="E7" s="45"/>
      <c r="F7" s="45"/>
      <c r="G7" s="46"/>
    </row>
    <row r="8" spans="1:9" ht="24.8" customHeight="1" x14ac:dyDescent="0.25">
      <c r="B8" s="63" t="s">
        <v>27</v>
      </c>
      <c r="C8" s="60">
        <v>42908</v>
      </c>
      <c r="D8" s="55"/>
      <c r="E8" s="15"/>
      <c r="F8" s="45"/>
      <c r="G8" s="46"/>
    </row>
    <row r="9" spans="1:9" ht="24.8" customHeight="1" x14ac:dyDescent="0.25">
      <c r="B9" s="63" t="s">
        <v>3</v>
      </c>
      <c r="C9" s="61" t="s">
        <v>71</v>
      </c>
      <c r="D9" s="45"/>
      <c r="E9" s="45"/>
      <c r="F9" s="45"/>
      <c r="G9" s="46"/>
    </row>
    <row r="10" spans="1:9" ht="106.85" customHeight="1" x14ac:dyDescent="0.25">
      <c r="B10" s="97" t="s">
        <v>4</v>
      </c>
      <c r="C10" s="99" t="s">
        <v>62</v>
      </c>
      <c r="D10" s="100"/>
      <c r="E10" s="100"/>
      <c r="F10" s="100"/>
      <c r="G10" s="101"/>
    </row>
    <row r="11" spans="1:9" ht="35.35" customHeight="1" x14ac:dyDescent="0.25">
      <c r="B11" s="63" t="s">
        <v>5</v>
      </c>
      <c r="C11" s="105" t="s">
        <v>70</v>
      </c>
      <c r="D11" s="100"/>
      <c r="E11" s="100"/>
      <c r="F11" s="100"/>
      <c r="G11" s="106"/>
    </row>
    <row r="12" spans="1:9" ht="44.35" customHeight="1" thickBot="1" x14ac:dyDescent="0.3">
      <c r="B12" s="64" t="s">
        <v>6</v>
      </c>
      <c r="C12" s="107" t="s">
        <v>39</v>
      </c>
      <c r="D12" s="108"/>
      <c r="E12" s="108"/>
      <c r="F12" s="108"/>
      <c r="G12" s="109"/>
    </row>
    <row r="13" spans="1:9" ht="15.8" customHeight="1" thickBot="1" x14ac:dyDescent="0.3">
      <c r="B13" s="15"/>
      <c r="C13" s="15"/>
    </row>
    <row r="14" spans="1:9" ht="15.8" customHeight="1" thickBot="1" x14ac:dyDescent="0.3">
      <c r="B14" s="98" t="s">
        <v>64</v>
      </c>
      <c r="C14" s="110" t="s">
        <v>23</v>
      </c>
      <c r="D14" s="111"/>
      <c r="E14" s="111"/>
      <c r="F14" s="111"/>
      <c r="G14" s="112"/>
    </row>
    <row r="15" spans="1:9" ht="14.95" thickBot="1" x14ac:dyDescent="0.3">
      <c r="B15" s="96" t="s">
        <v>7</v>
      </c>
      <c r="C15" s="24" t="s">
        <v>8</v>
      </c>
      <c r="D15" s="25" t="s">
        <v>9</v>
      </c>
      <c r="E15" s="25" t="s">
        <v>10</v>
      </c>
      <c r="F15" s="25" t="s">
        <v>2</v>
      </c>
      <c r="G15" s="27" t="s">
        <v>11</v>
      </c>
    </row>
    <row r="16" spans="1:9" ht="14.95" thickBot="1" x14ac:dyDescent="0.3">
      <c r="B16" s="48">
        <v>2015</v>
      </c>
      <c r="C16" s="6" t="s">
        <v>40</v>
      </c>
      <c r="D16" s="6" t="s">
        <v>40</v>
      </c>
      <c r="E16" s="6" t="s">
        <v>40</v>
      </c>
      <c r="F16" s="6"/>
      <c r="G16" s="6" t="s">
        <v>40</v>
      </c>
    </row>
    <row r="17" spans="1:7" ht="14.95" thickBot="1" x14ac:dyDescent="0.3">
      <c r="A17" s="47"/>
      <c r="B17" s="48">
        <v>2010</v>
      </c>
      <c r="C17" s="6"/>
      <c r="D17" s="6"/>
      <c r="E17" s="12"/>
      <c r="F17" s="30"/>
      <c r="G17" s="13"/>
    </row>
    <row r="18" spans="1:7" ht="14.95" thickBot="1" x14ac:dyDescent="0.3">
      <c r="A18" s="47"/>
      <c r="B18" s="48">
        <v>2005</v>
      </c>
      <c r="C18" s="6"/>
      <c r="D18" s="6"/>
      <c r="E18" s="12"/>
      <c r="F18" s="30"/>
      <c r="G18" s="13"/>
    </row>
    <row r="19" spans="1:7" ht="14.95" thickBot="1" x14ac:dyDescent="0.3">
      <c r="A19" s="41"/>
      <c r="B19" s="49"/>
      <c r="C19" s="8"/>
      <c r="D19" s="8"/>
      <c r="E19" s="14"/>
      <c r="F19" s="14"/>
      <c r="G19" s="51"/>
    </row>
    <row r="20" spans="1:7" ht="14.95" thickBot="1" x14ac:dyDescent="0.3">
      <c r="B20" s="36" t="s">
        <v>20</v>
      </c>
      <c r="C20" s="37"/>
      <c r="D20" s="9"/>
      <c r="E20" s="8"/>
      <c r="F20" s="8"/>
      <c r="G20" s="52"/>
    </row>
    <row r="21" spans="1:7" ht="15.8" customHeight="1" thickBot="1" x14ac:dyDescent="0.3">
      <c r="A21" s="41"/>
      <c r="B21" s="49"/>
      <c r="C21" s="8"/>
      <c r="D21" s="8"/>
      <c r="E21" s="11"/>
      <c r="F21" s="11"/>
      <c r="G21" s="53"/>
    </row>
    <row r="22" spans="1:7" ht="15.8" customHeight="1" thickBot="1" x14ac:dyDescent="0.3">
      <c r="A22" s="42"/>
      <c r="B22" s="50"/>
      <c r="C22" s="102" t="s">
        <v>14</v>
      </c>
      <c r="D22" s="103"/>
      <c r="E22" s="103"/>
      <c r="F22" s="103"/>
      <c r="G22" s="104"/>
    </row>
    <row r="23" spans="1:7" ht="14.95" thickBot="1" x14ac:dyDescent="0.3">
      <c r="A23" s="42"/>
      <c r="B23" s="20" t="s">
        <v>7</v>
      </c>
      <c r="C23" s="24" t="s">
        <v>8</v>
      </c>
      <c r="D23" s="25" t="s">
        <v>9</v>
      </c>
      <c r="E23" s="25" t="s">
        <v>10</v>
      </c>
      <c r="F23" s="25" t="s">
        <v>2</v>
      </c>
      <c r="G23" s="27" t="s">
        <v>11</v>
      </c>
    </row>
    <row r="24" spans="1:7" ht="14.95" thickBot="1" x14ac:dyDescent="0.3">
      <c r="A24" s="47"/>
      <c r="B24" s="48">
        <v>2015</v>
      </c>
      <c r="C24" s="32"/>
      <c r="D24" s="33"/>
      <c r="E24" s="33"/>
      <c r="F24" s="33"/>
      <c r="G24" s="65"/>
    </row>
    <row r="25" spans="1:7" ht="14.95" thickBot="1" x14ac:dyDescent="0.3">
      <c r="A25" s="47"/>
      <c r="B25" s="48">
        <v>2010</v>
      </c>
      <c r="C25" s="32"/>
      <c r="D25" s="33"/>
      <c r="E25" s="33"/>
      <c r="F25" s="33"/>
      <c r="G25" s="66"/>
    </row>
    <row r="26" spans="1:7" ht="14.95" thickBot="1" x14ac:dyDescent="0.3">
      <c r="A26" s="47"/>
      <c r="B26" s="48">
        <v>2005</v>
      </c>
      <c r="C26" s="32"/>
      <c r="D26" s="33"/>
      <c r="E26" s="33"/>
      <c r="F26" s="33"/>
      <c r="G26" s="66"/>
    </row>
    <row r="27" spans="1:7" ht="14.95" thickBot="1" x14ac:dyDescent="0.3">
      <c r="A27" s="41"/>
      <c r="B27" s="49"/>
      <c r="C27" s="8"/>
      <c r="D27" s="17"/>
      <c r="E27" s="5"/>
      <c r="F27" s="38"/>
      <c r="G27" s="51"/>
    </row>
    <row r="28" spans="1:7" ht="14.95" thickBot="1" x14ac:dyDescent="0.3">
      <c r="B28" s="36" t="s">
        <v>19</v>
      </c>
      <c r="C28" s="37"/>
      <c r="D28" s="9"/>
      <c r="E28" s="28"/>
      <c r="F28" s="7"/>
      <c r="G28" s="52"/>
    </row>
    <row r="29" spans="1:7" ht="15.8" customHeight="1" thickBot="1" x14ac:dyDescent="0.3">
      <c r="A29" s="41"/>
      <c r="B29" s="49"/>
      <c r="C29" s="8"/>
      <c r="D29" s="17"/>
      <c r="E29" s="29"/>
      <c r="F29" s="10"/>
      <c r="G29" s="53"/>
    </row>
    <row r="30" spans="1:7" ht="15.8" customHeight="1" thickBot="1" x14ac:dyDescent="0.3">
      <c r="A30" s="42"/>
      <c r="B30" s="50"/>
      <c r="C30" s="102" t="s">
        <v>22</v>
      </c>
      <c r="D30" s="103"/>
      <c r="E30" s="103"/>
      <c r="F30" s="103"/>
      <c r="G30" s="104"/>
    </row>
    <row r="31" spans="1:7" ht="14.95" thickBot="1" x14ac:dyDescent="0.3">
      <c r="A31" s="42"/>
      <c r="B31" s="20" t="s">
        <v>7</v>
      </c>
      <c r="C31" s="24" t="s">
        <v>8</v>
      </c>
      <c r="D31" s="25" t="s">
        <v>9</v>
      </c>
      <c r="E31" s="25" t="s">
        <v>10</v>
      </c>
      <c r="F31" s="25" t="s">
        <v>2</v>
      </c>
      <c r="G31" s="27" t="s">
        <v>11</v>
      </c>
    </row>
    <row r="32" spans="1:7" ht="14.95" thickBot="1" x14ac:dyDescent="0.3">
      <c r="A32" s="47"/>
      <c r="B32" s="48" t="s">
        <v>41</v>
      </c>
      <c r="C32" s="67">
        <v>1.7090000000000001</v>
      </c>
      <c r="D32" s="68">
        <v>12.238</v>
      </c>
      <c r="E32" s="68">
        <v>7.5233999999999996</v>
      </c>
      <c r="F32" s="68"/>
      <c r="G32" s="69">
        <v>6.5789999999999997</v>
      </c>
    </row>
    <row r="33" spans="1:7" ht="14.95" thickBot="1" x14ac:dyDescent="0.3">
      <c r="A33" s="47"/>
      <c r="B33" s="48">
        <v>2010</v>
      </c>
      <c r="C33" s="67"/>
      <c r="D33" s="68"/>
      <c r="E33" s="68"/>
      <c r="F33" s="68"/>
      <c r="G33" s="69"/>
    </row>
    <row r="34" spans="1:7" ht="14.95" thickBot="1" x14ac:dyDescent="0.3">
      <c r="A34" s="47"/>
      <c r="B34" s="48">
        <v>2005</v>
      </c>
      <c r="C34" s="67"/>
      <c r="D34" s="68"/>
      <c r="E34" s="68"/>
      <c r="F34" s="68"/>
      <c r="G34" s="69"/>
    </row>
    <row r="35" spans="1:7" ht="14.95" thickBot="1" x14ac:dyDescent="0.3">
      <c r="A35" s="41"/>
      <c r="B35" s="49"/>
      <c r="C35" s="8"/>
      <c r="D35" s="17"/>
      <c r="E35" s="14"/>
      <c r="F35" s="14"/>
      <c r="G35" s="51"/>
    </row>
    <row r="36" spans="1:7" ht="14.95" thickBot="1" x14ac:dyDescent="0.3">
      <c r="B36" s="36" t="s">
        <v>21</v>
      </c>
      <c r="C36" s="37"/>
      <c r="D36" s="18"/>
      <c r="E36" s="8"/>
      <c r="F36" s="8"/>
      <c r="G36" s="52"/>
    </row>
    <row r="37" spans="1:7" ht="14.95" thickBot="1" x14ac:dyDescent="0.3">
      <c r="A37" s="41"/>
      <c r="B37" s="54"/>
      <c r="C37" s="11"/>
      <c r="D37" s="17"/>
      <c r="E37" s="11"/>
      <c r="F37" s="11"/>
      <c r="G37" s="53"/>
    </row>
    <row r="38" spans="1:7" x14ac:dyDescent="0.25">
      <c r="B38" s="15"/>
      <c r="C38" s="15"/>
      <c r="D38" s="15"/>
      <c r="E38" s="15"/>
      <c r="F38" s="15"/>
    </row>
    <row r="39" spans="1:7" x14ac:dyDescent="0.25">
      <c r="B39" s="15"/>
      <c r="C39" s="15"/>
      <c r="D39" s="15"/>
      <c r="E39" s="15"/>
      <c r="F39" s="15"/>
    </row>
    <row r="40" spans="1:7" x14ac:dyDescent="0.25">
      <c r="B40" s="15"/>
      <c r="C40" s="15"/>
      <c r="D40" s="15"/>
      <c r="E40" s="15"/>
      <c r="F40" s="15"/>
    </row>
    <row r="41" spans="1:7" x14ac:dyDescent="0.25">
      <c r="B41" s="15"/>
      <c r="C41" s="15"/>
      <c r="D41" s="15"/>
      <c r="E41" s="15"/>
      <c r="F41" s="15"/>
    </row>
  </sheetData>
  <mergeCells count="6">
    <mergeCell ref="C10:G10"/>
    <mergeCell ref="C30:G30"/>
    <mergeCell ref="C11:G11"/>
    <mergeCell ref="C12:G12"/>
    <mergeCell ref="C14:G14"/>
    <mergeCell ref="C22:G22"/>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election activeCell="I11" sqref="I11"/>
    </sheetView>
  </sheetViews>
  <sheetFormatPr baseColWidth="10" defaultRowHeight="14.3" x14ac:dyDescent="0.25"/>
  <cols>
    <col min="2" max="2" width="19.75" customWidth="1"/>
  </cols>
  <sheetData>
    <row r="1" spans="1:10" x14ac:dyDescent="0.25">
      <c r="A1" s="57" t="s">
        <v>42</v>
      </c>
      <c r="B1" s="57"/>
      <c r="C1" s="57"/>
      <c r="E1" s="93" t="s">
        <v>51</v>
      </c>
      <c r="F1" s="93"/>
      <c r="G1" s="93"/>
    </row>
    <row r="2" spans="1:10" x14ac:dyDescent="0.25">
      <c r="A2" s="90"/>
      <c r="B2" s="90" t="s">
        <v>43</v>
      </c>
      <c r="C2" s="90" t="s">
        <v>44</v>
      </c>
      <c r="E2" s="39" t="s">
        <v>52</v>
      </c>
      <c r="F2" s="39" t="s">
        <v>53</v>
      </c>
      <c r="G2" s="39" t="s">
        <v>54</v>
      </c>
      <c r="H2" s="39" t="s">
        <v>55</v>
      </c>
      <c r="I2" s="39" t="s">
        <v>56</v>
      </c>
    </row>
    <row r="3" spans="1:10" x14ac:dyDescent="0.25">
      <c r="A3" s="90" t="s">
        <v>45</v>
      </c>
      <c r="B3" s="90">
        <v>324</v>
      </c>
      <c r="C3" s="90">
        <f>324*41.868</f>
        <v>13565.232</v>
      </c>
      <c r="E3" s="39">
        <v>110</v>
      </c>
      <c r="F3" s="39">
        <v>484</v>
      </c>
      <c r="G3" s="39">
        <v>900</v>
      </c>
      <c r="H3" s="39">
        <v>0.3</v>
      </c>
      <c r="I3" s="39">
        <v>398</v>
      </c>
      <c r="J3" t="s">
        <v>58</v>
      </c>
    </row>
    <row r="4" spans="1:10" x14ac:dyDescent="0.25">
      <c r="A4" s="90" t="s">
        <v>46</v>
      </c>
      <c r="B4" s="90">
        <v>38</v>
      </c>
      <c r="C4" s="90">
        <f>38*41.868</f>
        <v>1590.9840000000002</v>
      </c>
      <c r="E4" s="39">
        <v>51</v>
      </c>
      <c r="F4" s="39">
        <v>1.9</v>
      </c>
      <c r="G4" s="39">
        <v>0.3</v>
      </c>
      <c r="H4" s="39"/>
      <c r="I4" s="39">
        <v>1.2</v>
      </c>
      <c r="J4" t="s">
        <v>59</v>
      </c>
    </row>
    <row r="5" spans="1:10" x14ac:dyDescent="0.25">
      <c r="A5" s="90" t="s">
        <v>47</v>
      </c>
      <c r="B5" s="90">
        <v>4</v>
      </c>
      <c r="C5" s="90">
        <f>4*41.868</f>
        <v>167.47200000000001</v>
      </c>
      <c r="E5" s="39">
        <v>51</v>
      </c>
      <c r="F5" s="39">
        <v>0.69</v>
      </c>
      <c r="G5" s="39">
        <v>70</v>
      </c>
      <c r="H5" s="39"/>
      <c r="I5" s="39">
        <v>1.9</v>
      </c>
      <c r="J5" t="s">
        <v>60</v>
      </c>
    </row>
    <row r="6" spans="1:10" x14ac:dyDescent="0.25">
      <c r="A6" s="90" t="s">
        <v>48</v>
      </c>
      <c r="B6" s="90">
        <v>102</v>
      </c>
      <c r="C6" s="90">
        <f>B6*15.6</f>
        <v>1591.2</v>
      </c>
      <c r="E6" s="39">
        <v>80</v>
      </c>
      <c r="F6" s="39">
        <v>600</v>
      </c>
      <c r="G6" s="39">
        <v>11</v>
      </c>
      <c r="H6" s="39">
        <v>70</v>
      </c>
      <c r="I6" s="39">
        <v>740</v>
      </c>
      <c r="J6" t="s">
        <v>61</v>
      </c>
    </row>
    <row r="8" spans="1:10" x14ac:dyDescent="0.25">
      <c r="D8" s="92" t="s">
        <v>50</v>
      </c>
      <c r="E8" s="92">
        <f>($C3*E3+$C4*E4+$C5*E5+$C6*E6)/1000000</f>
        <v>1.7091527759999998</v>
      </c>
      <c r="F8" s="92">
        <f>($C3*F3+$C4*F4+$C5*F5+$C6*F6)/1000000</f>
        <v>7.5234307132799998</v>
      </c>
      <c r="G8" s="92">
        <f>($C3*G3+$C4*G4+$C5*G5+$C6*G6)/1000000</f>
        <v>12.238412335199998</v>
      </c>
      <c r="H8" s="92">
        <f>($C3*H3+$C4*H4+$C5*H5+$C6*H6)/1000000</f>
        <v>0.1154535696</v>
      </c>
      <c r="I8" s="92">
        <f>($C3*I3+$C4*I4+$C5*I5+$C6*I6)/1000000</f>
        <v>6.5786777136000003</v>
      </c>
      <c r="J8" s="92" t="s">
        <v>49</v>
      </c>
    </row>
    <row r="9" spans="1:10" x14ac:dyDescent="0.25">
      <c r="B9" t="s">
        <v>57</v>
      </c>
    </row>
    <row r="13" spans="1:10" x14ac:dyDescent="0.25">
      <c r="C13" s="91"/>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5"/>
  <sheetViews>
    <sheetView topLeftCell="A10" workbookViewId="0">
      <selection activeCell="K15" sqref="K15"/>
    </sheetView>
  </sheetViews>
  <sheetFormatPr baseColWidth="10" defaultRowHeight="14.3" x14ac:dyDescent="0.25"/>
  <cols>
    <col min="2" max="2" width="18.5" customWidth="1"/>
    <col min="4" max="9" width="9" customWidth="1"/>
  </cols>
  <sheetData>
    <row r="1" spans="2:9" ht="14.95" thickBot="1" x14ac:dyDescent="0.3"/>
    <row r="2" spans="2:9" ht="14.95" thickBot="1" x14ac:dyDescent="0.3">
      <c r="B2" s="21"/>
      <c r="C2" s="19" t="s">
        <v>13</v>
      </c>
      <c r="D2" s="111" t="s">
        <v>23</v>
      </c>
      <c r="E2" s="111"/>
      <c r="F2" s="111"/>
      <c r="G2" s="111"/>
      <c r="H2" s="111"/>
      <c r="I2" s="111"/>
    </row>
    <row r="3" spans="2:9" ht="14.95" thickBot="1" x14ac:dyDescent="0.3">
      <c r="B3" s="21"/>
      <c r="C3" s="20" t="s">
        <v>7</v>
      </c>
      <c r="D3" s="24" t="s">
        <v>8</v>
      </c>
      <c r="E3" s="25" t="s">
        <v>9</v>
      </c>
      <c r="F3" s="25" t="s">
        <v>10</v>
      </c>
      <c r="G3" s="25" t="s">
        <v>2</v>
      </c>
      <c r="H3" s="25" t="s">
        <v>11</v>
      </c>
      <c r="I3" s="25" t="s">
        <v>24</v>
      </c>
    </row>
    <row r="4" spans="2:9" ht="14.95" thickBot="1" x14ac:dyDescent="0.3">
      <c r="B4" s="21"/>
      <c r="C4" s="22">
        <v>2005</v>
      </c>
      <c r="D4" s="6"/>
      <c r="E4" s="6"/>
      <c r="F4" s="12"/>
      <c r="G4" s="30"/>
      <c r="H4" s="115"/>
      <c r="I4" s="115"/>
    </row>
    <row r="5" spans="2:9" ht="14.95" thickBot="1" x14ac:dyDescent="0.3">
      <c r="B5" s="23"/>
      <c r="C5" s="22">
        <v>2010</v>
      </c>
      <c r="D5" s="6"/>
      <c r="E5" s="6"/>
      <c r="F5" s="12"/>
      <c r="G5" s="30"/>
      <c r="H5" s="115"/>
      <c r="I5" s="115"/>
    </row>
    <row r="6" spans="2:9" ht="14.95" thickBot="1" x14ac:dyDescent="0.3">
      <c r="B6" s="23"/>
      <c r="C6" s="22">
        <v>2015</v>
      </c>
      <c r="D6" s="6"/>
      <c r="E6" s="6"/>
      <c r="F6" s="12"/>
      <c r="G6" s="30"/>
      <c r="H6" s="115"/>
      <c r="I6" s="115"/>
    </row>
    <row r="7" spans="2:9" ht="14.95" thickBot="1" x14ac:dyDescent="0.3">
      <c r="B7" s="2"/>
      <c r="C7" s="7"/>
      <c r="D7" s="8"/>
      <c r="E7" s="8"/>
      <c r="F7" s="14"/>
      <c r="G7" s="14"/>
      <c r="H7" s="116"/>
      <c r="I7" s="116"/>
    </row>
    <row r="8" spans="2:9" ht="14.95" thickBot="1" x14ac:dyDescent="0.3">
      <c r="B8" s="117" t="s">
        <v>20</v>
      </c>
      <c r="C8" s="118"/>
      <c r="D8" s="119"/>
      <c r="E8" s="9"/>
      <c r="F8" s="8"/>
      <c r="G8" s="8"/>
      <c r="H8" s="114"/>
      <c r="I8" s="114"/>
    </row>
    <row r="9" spans="2:9" ht="14.95" thickBot="1" x14ac:dyDescent="0.3">
      <c r="B9" s="2"/>
      <c r="C9" s="7"/>
      <c r="D9" s="8"/>
      <c r="E9" s="8"/>
      <c r="F9" s="11"/>
      <c r="G9" s="11"/>
      <c r="H9" s="113"/>
      <c r="I9" s="113"/>
    </row>
    <row r="10" spans="2:9" ht="14.95" thickBot="1" x14ac:dyDescent="0.3">
      <c r="B10" s="26"/>
      <c r="C10" s="31"/>
      <c r="D10" s="120" t="s">
        <v>14</v>
      </c>
      <c r="E10" s="120"/>
      <c r="F10" s="120"/>
      <c r="G10" s="120"/>
      <c r="H10" s="120"/>
      <c r="I10" s="120"/>
    </row>
    <row r="11" spans="2:9" ht="14.95" thickBot="1" x14ac:dyDescent="0.3">
      <c r="B11" s="26"/>
      <c r="C11" s="20" t="s">
        <v>7</v>
      </c>
      <c r="D11" s="24" t="s">
        <v>8</v>
      </c>
      <c r="E11" s="25" t="s">
        <v>9</v>
      </c>
      <c r="F11" s="25" t="s">
        <v>10</v>
      </c>
      <c r="G11" s="25" t="s">
        <v>2</v>
      </c>
      <c r="H11" s="25" t="s">
        <v>11</v>
      </c>
      <c r="I11" s="25" t="s">
        <v>24</v>
      </c>
    </row>
    <row r="12" spans="2:9" ht="14.95" thickBot="1" x14ac:dyDescent="0.3">
      <c r="B12" s="19"/>
      <c r="C12" s="22">
        <v>2005</v>
      </c>
      <c r="D12" s="32"/>
      <c r="E12" s="33"/>
      <c r="F12" s="33"/>
      <c r="G12" s="33"/>
      <c r="H12" s="34"/>
      <c r="I12" s="33"/>
    </row>
    <row r="13" spans="2:9" ht="14.95" thickBot="1" x14ac:dyDescent="0.3">
      <c r="B13" s="23"/>
      <c r="C13" s="22">
        <v>2010</v>
      </c>
      <c r="D13" s="32"/>
      <c r="E13" s="33"/>
      <c r="F13" s="33"/>
      <c r="G13" s="33"/>
      <c r="H13" s="35"/>
      <c r="I13" s="33"/>
    </row>
    <row r="14" spans="2:9" ht="14.95" thickBot="1" x14ac:dyDescent="0.3">
      <c r="B14" s="23"/>
      <c r="C14" s="22">
        <v>2015</v>
      </c>
      <c r="D14" s="32"/>
      <c r="E14" s="33"/>
      <c r="F14" s="33"/>
      <c r="G14" s="33"/>
      <c r="H14" s="35"/>
      <c r="I14" s="33"/>
    </row>
    <row r="15" spans="2:9" ht="14.95" thickBot="1" x14ac:dyDescent="0.3">
      <c r="B15" s="2"/>
      <c r="C15" s="7"/>
      <c r="D15" s="8"/>
      <c r="E15" s="17"/>
      <c r="F15" s="116"/>
      <c r="G15" s="116"/>
      <c r="H15" s="14"/>
      <c r="I15" s="14"/>
    </row>
    <row r="16" spans="2:9" ht="14.95" thickBot="1" x14ac:dyDescent="0.3">
      <c r="B16" s="117" t="s">
        <v>19</v>
      </c>
      <c r="C16" s="118"/>
      <c r="D16" s="119"/>
      <c r="E16" s="9"/>
      <c r="F16" s="114"/>
      <c r="G16" s="114"/>
      <c r="H16" s="8"/>
      <c r="I16" s="8"/>
    </row>
    <row r="17" spans="2:9" ht="14.95" thickBot="1" x14ac:dyDescent="0.3">
      <c r="B17" s="2"/>
      <c r="C17" s="7"/>
      <c r="D17" s="8"/>
      <c r="E17" s="17"/>
      <c r="F17" s="113"/>
      <c r="G17" s="113"/>
      <c r="H17" s="11"/>
      <c r="I17" s="11"/>
    </row>
    <row r="18" spans="2:9" ht="14.95" thickBot="1" x14ac:dyDescent="0.3">
      <c r="B18" s="26"/>
      <c r="C18" s="31"/>
      <c r="D18" s="120" t="s">
        <v>22</v>
      </c>
      <c r="E18" s="120"/>
      <c r="F18" s="120"/>
      <c r="G18" s="120"/>
      <c r="H18" s="120"/>
      <c r="I18" s="120"/>
    </row>
    <row r="19" spans="2:9" ht="14.95" thickBot="1" x14ac:dyDescent="0.3">
      <c r="B19" s="26"/>
      <c r="C19" s="20" t="s">
        <v>7</v>
      </c>
      <c r="D19" s="24" t="s">
        <v>8</v>
      </c>
      <c r="E19" s="25" t="s">
        <v>9</v>
      </c>
      <c r="F19" s="25" t="s">
        <v>10</v>
      </c>
      <c r="G19" s="25" t="s">
        <v>2</v>
      </c>
      <c r="H19" s="25" t="s">
        <v>11</v>
      </c>
      <c r="I19" s="25" t="s">
        <v>24</v>
      </c>
    </row>
    <row r="20" spans="2:9" ht="14.95" thickBot="1" x14ac:dyDescent="0.3">
      <c r="B20" s="19"/>
      <c r="C20" s="22">
        <v>2005</v>
      </c>
      <c r="D20" s="32"/>
      <c r="E20" s="33"/>
      <c r="F20" s="33"/>
      <c r="G20" s="33"/>
      <c r="H20" s="121"/>
      <c r="I20" s="121"/>
    </row>
    <row r="21" spans="2:9" ht="14.95" thickBot="1" x14ac:dyDescent="0.3">
      <c r="B21" s="23"/>
      <c r="C21" s="22">
        <v>2010</v>
      </c>
      <c r="D21" s="32"/>
      <c r="E21" s="33"/>
      <c r="F21" s="33"/>
      <c r="G21" s="33"/>
      <c r="H21" s="121"/>
      <c r="I21" s="121"/>
    </row>
    <row r="22" spans="2:9" ht="14.95" thickBot="1" x14ac:dyDescent="0.3">
      <c r="B22" s="23"/>
      <c r="C22" s="22">
        <v>2015</v>
      </c>
      <c r="D22" s="32"/>
      <c r="E22" s="33"/>
      <c r="F22" s="33"/>
      <c r="G22" s="33"/>
      <c r="H22" s="121"/>
      <c r="I22" s="121"/>
    </row>
    <row r="23" spans="2:9" ht="14.95" thickBot="1" x14ac:dyDescent="0.3">
      <c r="B23" s="2"/>
      <c r="C23" s="7"/>
      <c r="D23" s="8"/>
      <c r="E23" s="17"/>
      <c r="F23" s="14"/>
      <c r="G23" s="14"/>
      <c r="H23" s="116"/>
      <c r="I23" s="116"/>
    </row>
    <row r="24" spans="2:9" ht="14.95" thickBot="1" x14ac:dyDescent="0.3">
      <c r="B24" s="117" t="s">
        <v>21</v>
      </c>
      <c r="C24" s="118"/>
      <c r="D24" s="119"/>
      <c r="E24" s="18"/>
      <c r="F24" s="8"/>
      <c r="G24" s="8"/>
      <c r="H24" s="114"/>
      <c r="I24" s="114"/>
    </row>
    <row r="25" spans="2:9" ht="14.95" thickBot="1" x14ac:dyDescent="0.3">
      <c r="B25" s="3"/>
      <c r="C25" s="10"/>
      <c r="D25" s="11"/>
      <c r="E25" s="17"/>
      <c r="F25" s="11"/>
      <c r="G25" s="11"/>
      <c r="H25" s="113"/>
      <c r="I25" s="113"/>
    </row>
  </sheetData>
  <mergeCells count="21">
    <mergeCell ref="H9:I9"/>
    <mergeCell ref="F17:G17"/>
    <mergeCell ref="D18:I18"/>
    <mergeCell ref="F16:G16"/>
    <mergeCell ref="B24:D24"/>
    <mergeCell ref="D2:I2"/>
    <mergeCell ref="H25:I25"/>
    <mergeCell ref="H24:I24"/>
    <mergeCell ref="H4:I4"/>
    <mergeCell ref="H5:I5"/>
    <mergeCell ref="H6:I6"/>
    <mergeCell ref="H7:I7"/>
    <mergeCell ref="B8:D8"/>
    <mergeCell ref="D10:I10"/>
    <mergeCell ref="H8:I8"/>
    <mergeCell ref="F15:G15"/>
    <mergeCell ref="B16:D16"/>
    <mergeCell ref="H20:I20"/>
    <mergeCell ref="H21:I21"/>
    <mergeCell ref="H22:I22"/>
    <mergeCell ref="H23:I2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40"/>
  <sheetViews>
    <sheetView tabSelected="1" zoomScale="90" zoomScaleNormal="90" workbookViewId="0">
      <selection activeCell="I5" sqref="I5"/>
    </sheetView>
  </sheetViews>
  <sheetFormatPr baseColWidth="10" defaultRowHeight="14.3" x14ac:dyDescent="0.25"/>
  <cols>
    <col min="3" max="3" width="36.5" customWidth="1"/>
    <col min="4" max="4" width="21.5" customWidth="1"/>
    <col min="5" max="7" width="12.875" customWidth="1"/>
  </cols>
  <sheetData>
    <row r="1" spans="3:7" ht="21.1" x14ac:dyDescent="0.35">
      <c r="C1" s="89" t="s">
        <v>36</v>
      </c>
      <c r="D1" s="89"/>
      <c r="E1" s="89"/>
    </row>
    <row r="2" spans="3:7" x14ac:dyDescent="0.25">
      <c r="C2" t="s">
        <v>68</v>
      </c>
    </row>
    <row r="3" spans="3:7" ht="14.95" thickBot="1" x14ac:dyDescent="0.3"/>
    <row r="4" spans="3:7" ht="14.95" thickBot="1" x14ac:dyDescent="0.3">
      <c r="C4" s="122" t="s">
        <v>29</v>
      </c>
      <c r="D4" s="122" t="s">
        <v>30</v>
      </c>
      <c r="E4" s="124" t="s">
        <v>31</v>
      </c>
      <c r="F4" s="125"/>
      <c r="G4" s="125"/>
    </row>
    <row r="5" spans="3:7" ht="14.95" thickBot="1" x14ac:dyDescent="0.3">
      <c r="C5" s="123"/>
      <c r="D5" s="123"/>
      <c r="E5" s="72">
        <v>2015</v>
      </c>
      <c r="F5" s="70">
        <v>2010</v>
      </c>
      <c r="G5" s="72">
        <v>2005</v>
      </c>
    </row>
    <row r="6" spans="3:7" ht="14.95" thickBot="1" x14ac:dyDescent="0.3">
      <c r="C6" s="126" t="s">
        <v>8</v>
      </c>
      <c r="D6" s="127"/>
      <c r="E6" s="127"/>
      <c r="F6" s="127"/>
      <c r="G6" s="127"/>
    </row>
    <row r="7" spans="3:7" ht="14.95" thickBot="1" x14ac:dyDescent="0.3">
      <c r="C7" s="85" t="s">
        <v>69</v>
      </c>
      <c r="D7" s="86" t="s">
        <v>63</v>
      </c>
      <c r="E7" s="78">
        <v>9.9380000000000006</v>
      </c>
      <c r="F7" s="79"/>
      <c r="G7" s="80"/>
    </row>
    <row r="8" spans="3:7" ht="14.95" thickBot="1" x14ac:dyDescent="0.3">
      <c r="C8" s="128"/>
      <c r="D8" s="129"/>
      <c r="E8" s="129"/>
      <c r="F8" s="129"/>
      <c r="G8" s="129"/>
    </row>
    <row r="9" spans="3:7" ht="14.95" thickBot="1" x14ac:dyDescent="0.3">
      <c r="C9" s="87"/>
      <c r="D9" s="88"/>
      <c r="E9" s="81"/>
      <c r="F9" s="82"/>
      <c r="G9" s="83"/>
    </row>
    <row r="10" spans="3:7" ht="14.95" thickBot="1" x14ac:dyDescent="0.3">
      <c r="C10" s="87"/>
      <c r="D10" s="88"/>
      <c r="E10" s="81"/>
      <c r="F10" s="82"/>
      <c r="G10" s="83"/>
    </row>
    <row r="11" spans="3:7" ht="14.95" thickBot="1" x14ac:dyDescent="0.3">
      <c r="C11" s="128" t="s">
        <v>35</v>
      </c>
      <c r="D11" s="129"/>
      <c r="E11" s="129"/>
      <c r="F11" s="129"/>
      <c r="G11" s="129"/>
    </row>
    <row r="12" spans="3:7" ht="14.95" customHeight="1" thickBot="1" x14ac:dyDescent="0.3">
      <c r="C12" s="87" t="s">
        <v>65</v>
      </c>
      <c r="D12" s="88" t="s">
        <v>64</v>
      </c>
      <c r="E12" s="81">
        <v>1.7090000000000001</v>
      </c>
      <c r="F12" s="82"/>
      <c r="G12" s="83"/>
    </row>
    <row r="13" spans="3:7" ht="43.5" customHeight="1" thickBot="1" x14ac:dyDescent="0.3">
      <c r="C13" s="84" t="s">
        <v>32</v>
      </c>
      <c r="D13" s="71" t="s">
        <v>33</v>
      </c>
      <c r="E13" s="78">
        <f>E7+E12</f>
        <v>11.647</v>
      </c>
      <c r="F13" s="79"/>
      <c r="G13" s="80"/>
    </row>
    <row r="14" spans="3:7" ht="14.3" customHeight="1" thickBot="1" x14ac:dyDescent="0.3">
      <c r="C14" s="73"/>
      <c r="D14" s="74"/>
      <c r="E14" s="75"/>
      <c r="F14" s="76"/>
      <c r="G14" s="77"/>
    </row>
    <row r="15" spans="3:7" ht="14.95" thickBot="1" x14ac:dyDescent="0.3">
      <c r="C15" s="126" t="s">
        <v>34</v>
      </c>
      <c r="D15" s="127"/>
      <c r="E15" s="127"/>
      <c r="F15" s="127"/>
      <c r="G15" s="127"/>
    </row>
    <row r="16" spans="3:7" ht="14.95" thickBot="1" x14ac:dyDescent="0.3">
      <c r="C16" s="85" t="s">
        <v>69</v>
      </c>
      <c r="D16" s="86" t="s">
        <v>63</v>
      </c>
      <c r="E16" s="78">
        <v>19.350000000000001</v>
      </c>
      <c r="F16" s="79"/>
      <c r="G16" s="80"/>
    </row>
    <row r="17" spans="3:7" ht="14.95" thickBot="1" x14ac:dyDescent="0.3">
      <c r="C17" s="128"/>
      <c r="D17" s="129"/>
      <c r="E17" s="129"/>
      <c r="F17" s="129"/>
      <c r="G17" s="129"/>
    </row>
    <row r="18" spans="3:7" ht="14.95" thickBot="1" x14ac:dyDescent="0.3">
      <c r="C18" s="87"/>
      <c r="D18" s="88"/>
      <c r="E18" s="81"/>
      <c r="F18" s="82"/>
      <c r="G18" s="83"/>
    </row>
    <row r="19" spans="3:7" ht="14.95" thickBot="1" x14ac:dyDescent="0.3">
      <c r="C19" s="87"/>
      <c r="D19" s="88"/>
      <c r="E19" s="81"/>
      <c r="F19" s="82"/>
      <c r="G19" s="83"/>
    </row>
    <row r="20" spans="3:7" ht="14.95" thickBot="1" x14ac:dyDescent="0.3">
      <c r="C20" s="128" t="s">
        <v>35</v>
      </c>
      <c r="D20" s="129"/>
      <c r="E20" s="129"/>
      <c r="F20" s="129"/>
      <c r="G20" s="129"/>
    </row>
    <row r="21" spans="3:7" ht="14.95" thickBot="1" x14ac:dyDescent="0.3">
      <c r="C21" s="87" t="s">
        <v>65</v>
      </c>
      <c r="D21" s="88" t="s">
        <v>64</v>
      </c>
      <c r="E21" s="81">
        <v>12.238</v>
      </c>
      <c r="F21" s="82"/>
      <c r="G21" s="83"/>
    </row>
    <row r="22" spans="3:7" ht="43.5" thickBot="1" x14ac:dyDescent="0.3">
      <c r="C22" s="84" t="s">
        <v>32</v>
      </c>
      <c r="D22" s="71" t="s">
        <v>33</v>
      </c>
      <c r="E22" s="78">
        <f>E16+E18+E19+E21</f>
        <v>31.588000000000001</v>
      </c>
      <c r="F22" s="79"/>
      <c r="G22" s="80"/>
    </row>
    <row r="24" spans="3:7" ht="14.95" thickBot="1" x14ac:dyDescent="0.3">
      <c r="C24" s="126" t="s">
        <v>10</v>
      </c>
      <c r="D24" s="127"/>
      <c r="E24" s="127"/>
      <c r="F24" s="127"/>
      <c r="G24" s="127"/>
    </row>
    <row r="25" spans="3:7" ht="14.95" thickBot="1" x14ac:dyDescent="0.3">
      <c r="C25" s="85" t="s">
        <v>69</v>
      </c>
      <c r="D25" s="86" t="s">
        <v>63</v>
      </c>
      <c r="E25" s="78">
        <v>26.303999999999998</v>
      </c>
      <c r="F25" s="79"/>
      <c r="G25" s="80"/>
    </row>
    <row r="26" spans="3:7" ht="14.95" thickBot="1" x14ac:dyDescent="0.3">
      <c r="C26" s="128"/>
      <c r="D26" s="129"/>
      <c r="E26" s="129"/>
      <c r="F26" s="129"/>
      <c r="G26" s="129"/>
    </row>
    <row r="27" spans="3:7" ht="14.95" thickBot="1" x14ac:dyDescent="0.3">
      <c r="C27" s="87"/>
      <c r="D27" s="88"/>
      <c r="E27" s="81"/>
      <c r="F27" s="82"/>
      <c r="G27" s="83"/>
    </row>
    <row r="28" spans="3:7" ht="14.95" thickBot="1" x14ac:dyDescent="0.3">
      <c r="C28" s="87"/>
      <c r="D28" s="88"/>
      <c r="E28" s="81"/>
      <c r="F28" s="82"/>
      <c r="G28" s="83"/>
    </row>
    <row r="29" spans="3:7" ht="14.95" thickBot="1" x14ac:dyDescent="0.3">
      <c r="C29" s="128" t="s">
        <v>35</v>
      </c>
      <c r="D29" s="129"/>
      <c r="E29" s="129"/>
      <c r="F29" s="129"/>
      <c r="G29" s="129"/>
    </row>
    <row r="30" spans="3:7" ht="14.95" thickBot="1" x14ac:dyDescent="0.3">
      <c r="C30" s="87" t="s">
        <v>65</v>
      </c>
      <c r="D30" s="88" t="s">
        <v>64</v>
      </c>
      <c r="E30" s="81">
        <v>7.5229999999999997</v>
      </c>
      <c r="F30" s="82"/>
      <c r="G30" s="83"/>
    </row>
    <row r="31" spans="3:7" ht="43.5" thickBot="1" x14ac:dyDescent="0.3">
      <c r="C31" s="84" t="s">
        <v>32</v>
      </c>
      <c r="D31" s="71" t="s">
        <v>33</v>
      </c>
      <c r="E31" s="78">
        <f>E25+E27+E28+E30</f>
        <v>33.826999999999998</v>
      </c>
      <c r="F31" s="79"/>
      <c r="G31" s="80"/>
    </row>
    <row r="33" spans="3:7" ht="14.95" thickBot="1" x14ac:dyDescent="0.3">
      <c r="C33" s="126" t="s">
        <v>67</v>
      </c>
      <c r="D33" s="127"/>
      <c r="E33" s="127"/>
      <c r="F33" s="127"/>
      <c r="G33" s="127"/>
    </row>
    <row r="34" spans="3:7" ht="14.95" thickBot="1" x14ac:dyDescent="0.3">
      <c r="C34" s="85" t="s">
        <v>69</v>
      </c>
      <c r="D34" s="86" t="s">
        <v>63</v>
      </c>
      <c r="E34" s="78">
        <v>10.500999999999999</v>
      </c>
      <c r="F34" s="79"/>
      <c r="G34" s="80"/>
    </row>
    <row r="35" spans="3:7" ht="14.95" thickBot="1" x14ac:dyDescent="0.3">
      <c r="C35" s="128"/>
      <c r="D35" s="129"/>
      <c r="E35" s="129"/>
      <c r="F35" s="129"/>
      <c r="G35" s="129"/>
    </row>
    <row r="36" spans="3:7" ht="14.95" thickBot="1" x14ac:dyDescent="0.3">
      <c r="C36" s="87"/>
      <c r="D36" s="88"/>
      <c r="E36" s="81"/>
      <c r="F36" s="82"/>
      <c r="G36" s="83"/>
    </row>
    <row r="37" spans="3:7" ht="14.95" thickBot="1" x14ac:dyDescent="0.3">
      <c r="C37" s="87"/>
      <c r="D37" s="88"/>
      <c r="E37" s="81"/>
      <c r="F37" s="82"/>
      <c r="G37" s="83"/>
    </row>
    <row r="38" spans="3:7" ht="14.95" thickBot="1" x14ac:dyDescent="0.3">
      <c r="C38" s="128" t="s">
        <v>35</v>
      </c>
      <c r="D38" s="129"/>
      <c r="E38" s="129"/>
      <c r="F38" s="129"/>
      <c r="G38" s="129"/>
    </row>
    <row r="39" spans="3:7" ht="14.95" thickBot="1" x14ac:dyDescent="0.3">
      <c r="C39" s="87" t="s">
        <v>65</v>
      </c>
      <c r="D39" s="88" t="s">
        <v>64</v>
      </c>
      <c r="E39" s="81">
        <v>6.5785999999999998</v>
      </c>
      <c r="F39" s="82"/>
      <c r="G39" s="83"/>
    </row>
    <row r="40" spans="3:7" ht="43.5" thickBot="1" x14ac:dyDescent="0.3">
      <c r="C40" s="84" t="s">
        <v>32</v>
      </c>
      <c r="D40" s="71" t="s">
        <v>33</v>
      </c>
      <c r="E40" s="78">
        <f>E34+E36+E37+E39</f>
        <v>17.079599999999999</v>
      </c>
      <c r="F40" s="79"/>
      <c r="G40" s="80"/>
    </row>
  </sheetData>
  <mergeCells count="15">
    <mergeCell ref="C4:C5"/>
    <mergeCell ref="D4:D5"/>
    <mergeCell ref="E4:G4"/>
    <mergeCell ref="C6:G6"/>
    <mergeCell ref="C38:G38"/>
    <mergeCell ref="C24:G24"/>
    <mergeCell ref="C26:G26"/>
    <mergeCell ref="C29:G29"/>
    <mergeCell ref="C33:G33"/>
    <mergeCell ref="C35:G35"/>
    <mergeCell ref="C20:G20"/>
    <mergeCell ref="C15:G15"/>
    <mergeCell ref="C17:G17"/>
    <mergeCell ref="C11:G11"/>
    <mergeCell ref="C8:G8"/>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read me</vt:lpstr>
      <vt:lpstr>TC summary </vt:lpstr>
      <vt:lpstr>calculation details</vt:lpstr>
      <vt:lpstr>Tabelle4</vt:lpstr>
      <vt:lpstr>Summary table for all TC </vt:lpstr>
    </vt:vector>
  </TitlesOfParts>
  <Company>Umweltbundeamt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Mareckova Katarina</dc:creator>
  <cp:lastModifiedBy>Jean-Pierre CHANG</cp:lastModifiedBy>
  <dcterms:created xsi:type="dcterms:W3CDTF">2017-06-20T08:41:46Z</dcterms:created>
  <dcterms:modified xsi:type="dcterms:W3CDTF">2017-06-22T08:12:59Z</dcterms:modified>
</cp:coreProperties>
</file>