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N:\naei23\4_outputs\1_international reporting\5_Adjustment\"/>
    </mc:Choice>
  </mc:AlternateContent>
  <xr:revisionPtr revIDLastSave="0" documentId="8_{23D10A26-DFC9-4A37-A149-C7E6DDBF8844}" xr6:coauthVersionLast="47" xr6:coauthVersionMax="47" xr10:uidLastSave="{00000000-0000-0000-0000-000000000000}"/>
  <bookViews>
    <workbookView xWindow="57480" yWindow="-120" windowWidth="29040" windowHeight="15720" activeTab="1" xr2:uid="{00000000-000D-0000-FFFF-FFFF00000000}"/>
  </bookViews>
  <sheets>
    <sheet name="Read me" sheetId="5" r:id="rId1"/>
    <sheet name="Table1" sheetId="8" r:id="rId2"/>
    <sheet name="Table2" sheetId="7" r:id="rId3"/>
    <sheet name="Tabelle1" sheetId="9" state="hidden" r:id="rId4"/>
  </sheets>
  <externalReferences>
    <externalReference r:id="rId5"/>
  </externalReferences>
  <definedNames>
    <definedName name="a_AdjustedEmissions">Table2!$B$52:$R$73</definedName>
    <definedName name="a_UnadjustedEmissions">Table2!$B$20:$R$41</definedName>
    <definedName name="NAEIYear">[1]AdjustmentCalcs!$C$2</definedName>
    <definedName name="PollutantList">Tabelle1!$B$2:$B$6</definedName>
    <definedName name="r_AdjustedEmissions">Table2!$B$52:$R$52</definedName>
    <definedName name="r_UnadjustedEmissions">Table2!$B$20:$R$20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9" i="8" l="1"/>
  <c r="L19" i="8" l="1"/>
  <c r="L20" i="8"/>
  <c r="L21" i="8"/>
  <c r="L22" i="8"/>
  <c r="G22" i="7" l="1"/>
  <c r="H22" i="7"/>
  <c r="I22" i="7"/>
  <c r="J22" i="7"/>
  <c r="K22" i="7"/>
  <c r="L22" i="7"/>
  <c r="M22" i="7"/>
  <c r="N22" i="7"/>
  <c r="O22" i="7"/>
  <c r="P22" i="7"/>
  <c r="Q22" i="7"/>
  <c r="R22" i="7"/>
  <c r="G23" i="7"/>
  <c r="H23" i="7"/>
  <c r="I23" i="7"/>
  <c r="J23" i="7"/>
  <c r="K23" i="7"/>
  <c r="L23" i="7"/>
  <c r="M23" i="7"/>
  <c r="N23" i="7"/>
  <c r="O23" i="7"/>
  <c r="P23" i="7"/>
  <c r="Q23" i="7"/>
  <c r="R23" i="7"/>
  <c r="G24" i="7"/>
  <c r="H24" i="7"/>
  <c r="I24" i="7"/>
  <c r="J24" i="7"/>
  <c r="K24" i="7"/>
  <c r="L24" i="7"/>
  <c r="M24" i="7"/>
  <c r="N24" i="7"/>
  <c r="O24" i="7"/>
  <c r="P24" i="7"/>
  <c r="Q24" i="7"/>
  <c r="R24" i="7"/>
  <c r="G25" i="7"/>
  <c r="H25" i="7"/>
  <c r="I25" i="7"/>
  <c r="J25" i="7"/>
  <c r="K25" i="7"/>
  <c r="L25" i="7"/>
  <c r="M25" i="7"/>
  <c r="N25" i="7"/>
  <c r="O25" i="7"/>
  <c r="P25" i="7"/>
  <c r="Q25" i="7"/>
  <c r="R25" i="7"/>
  <c r="G26" i="7"/>
  <c r="H26" i="7"/>
  <c r="I26" i="7"/>
  <c r="J26" i="7"/>
  <c r="K26" i="7"/>
  <c r="L26" i="7"/>
  <c r="M26" i="7"/>
  <c r="N26" i="7"/>
  <c r="O26" i="7"/>
  <c r="P26" i="7"/>
  <c r="Q26" i="7"/>
  <c r="R26" i="7"/>
  <c r="G27" i="7"/>
  <c r="H27" i="7"/>
  <c r="I27" i="7"/>
  <c r="J27" i="7"/>
  <c r="K27" i="7"/>
  <c r="L27" i="7"/>
  <c r="M27" i="7"/>
  <c r="N27" i="7"/>
  <c r="O27" i="7"/>
  <c r="P27" i="7"/>
  <c r="Q27" i="7"/>
  <c r="R27" i="7"/>
  <c r="G28" i="7"/>
  <c r="H28" i="7"/>
  <c r="I28" i="7"/>
  <c r="J28" i="7"/>
  <c r="K28" i="7"/>
  <c r="L28" i="7"/>
  <c r="M28" i="7"/>
  <c r="N28" i="7"/>
  <c r="O28" i="7"/>
  <c r="P28" i="7"/>
  <c r="Q28" i="7"/>
  <c r="R28" i="7"/>
  <c r="G29" i="7"/>
  <c r="H29" i="7"/>
  <c r="I29" i="7"/>
  <c r="J29" i="7"/>
  <c r="K29" i="7"/>
  <c r="L29" i="7"/>
  <c r="M29" i="7"/>
  <c r="N29" i="7"/>
  <c r="O29" i="7"/>
  <c r="P29" i="7"/>
  <c r="Q29" i="7"/>
  <c r="R29" i="7"/>
  <c r="G30" i="7"/>
  <c r="H30" i="7"/>
  <c r="I30" i="7"/>
  <c r="J30" i="7"/>
  <c r="K30" i="7"/>
  <c r="L30" i="7"/>
  <c r="M30" i="7"/>
  <c r="N30" i="7"/>
  <c r="O30" i="7"/>
  <c r="P30" i="7"/>
  <c r="Q30" i="7"/>
  <c r="R30" i="7"/>
  <c r="G31" i="7"/>
  <c r="H31" i="7"/>
  <c r="I31" i="7"/>
  <c r="J31" i="7"/>
  <c r="K31" i="7"/>
  <c r="L31" i="7"/>
  <c r="M31" i="7"/>
  <c r="N31" i="7"/>
  <c r="O31" i="7"/>
  <c r="P31" i="7"/>
  <c r="Q31" i="7"/>
  <c r="R31" i="7"/>
  <c r="G32" i="7"/>
  <c r="H32" i="7"/>
  <c r="I32" i="7"/>
  <c r="J32" i="7"/>
  <c r="K32" i="7"/>
  <c r="L32" i="7"/>
  <c r="M32" i="7"/>
  <c r="N32" i="7"/>
  <c r="O32" i="7"/>
  <c r="P32" i="7"/>
  <c r="Q32" i="7"/>
  <c r="R32" i="7"/>
  <c r="G33" i="7"/>
  <c r="H33" i="7"/>
  <c r="I33" i="7"/>
  <c r="J33" i="7"/>
  <c r="K33" i="7"/>
  <c r="L33" i="7"/>
  <c r="M33" i="7"/>
  <c r="N33" i="7"/>
  <c r="O33" i="7"/>
  <c r="P33" i="7"/>
  <c r="Q33" i="7"/>
  <c r="R33" i="7"/>
  <c r="G34" i="7"/>
  <c r="H34" i="7"/>
  <c r="I34" i="7"/>
  <c r="J34" i="7"/>
  <c r="K34" i="7"/>
  <c r="L34" i="7"/>
  <c r="M34" i="7"/>
  <c r="N34" i="7"/>
  <c r="O34" i="7"/>
  <c r="P34" i="7"/>
  <c r="Q34" i="7"/>
  <c r="R34" i="7"/>
  <c r="G35" i="7"/>
  <c r="H35" i="7"/>
  <c r="I35" i="7"/>
  <c r="J35" i="7"/>
  <c r="K35" i="7"/>
  <c r="L35" i="7"/>
  <c r="M35" i="7"/>
  <c r="N35" i="7"/>
  <c r="O35" i="7"/>
  <c r="P35" i="7"/>
  <c r="Q35" i="7"/>
  <c r="R35" i="7"/>
  <c r="G36" i="7"/>
  <c r="H36" i="7"/>
  <c r="I36" i="7"/>
  <c r="J36" i="7"/>
  <c r="K36" i="7"/>
  <c r="L36" i="7"/>
  <c r="M36" i="7"/>
  <c r="N36" i="7"/>
  <c r="O36" i="7"/>
  <c r="P36" i="7"/>
  <c r="Q36" i="7"/>
  <c r="R36" i="7"/>
  <c r="G37" i="7"/>
  <c r="H37" i="7"/>
  <c r="I37" i="7"/>
  <c r="J37" i="7"/>
  <c r="K37" i="7"/>
  <c r="L37" i="7"/>
  <c r="M37" i="7"/>
  <c r="N37" i="7"/>
  <c r="O37" i="7"/>
  <c r="P37" i="7"/>
  <c r="Q37" i="7"/>
  <c r="R37" i="7"/>
  <c r="G38" i="7"/>
  <c r="H38" i="7"/>
  <c r="I38" i="7"/>
  <c r="J38" i="7"/>
  <c r="K38" i="7"/>
  <c r="L38" i="7"/>
  <c r="M38" i="7"/>
  <c r="N38" i="7"/>
  <c r="O38" i="7"/>
  <c r="P38" i="7"/>
  <c r="Q38" i="7"/>
  <c r="R38" i="7"/>
  <c r="G39" i="7"/>
  <c r="H39" i="7"/>
  <c r="I39" i="7"/>
  <c r="J39" i="7"/>
  <c r="K39" i="7"/>
  <c r="L39" i="7"/>
  <c r="M39" i="7"/>
  <c r="N39" i="7"/>
  <c r="O39" i="7"/>
  <c r="P39" i="7"/>
  <c r="Q39" i="7"/>
  <c r="R39" i="7"/>
  <c r="G40" i="7"/>
  <c r="H40" i="7"/>
  <c r="I40" i="7"/>
  <c r="J40" i="7"/>
  <c r="K40" i="7"/>
  <c r="L40" i="7"/>
  <c r="M40" i="7"/>
  <c r="N40" i="7"/>
  <c r="O40" i="7"/>
  <c r="P40" i="7"/>
  <c r="Q40" i="7"/>
  <c r="R40" i="7"/>
  <c r="L21" i="7"/>
  <c r="M21" i="7"/>
  <c r="N21" i="7"/>
  <c r="O21" i="7"/>
  <c r="P21" i="7"/>
  <c r="Q21" i="7"/>
  <c r="R21" i="7"/>
  <c r="D54" i="7"/>
  <c r="D56" i="7"/>
  <c r="D57" i="7"/>
  <c r="D58" i="7"/>
  <c r="D59" i="7"/>
  <c r="D60" i="7"/>
  <c r="D61" i="7"/>
  <c r="D62" i="7"/>
  <c r="D63" i="7"/>
  <c r="D64" i="7"/>
  <c r="D65" i="7"/>
  <c r="D66" i="7"/>
  <c r="D67" i="7"/>
  <c r="D68" i="7"/>
  <c r="D69" i="7"/>
  <c r="D70" i="7"/>
  <c r="D71" i="7"/>
  <c r="D72" i="7"/>
  <c r="D53" i="7" l="1"/>
  <c r="R19" i="8"/>
  <c r="R30" i="8" l="1"/>
  <c r="R26" i="8"/>
  <c r="R22" i="8"/>
  <c r="L25" i="8" l="1"/>
  <c r="P29" i="8"/>
  <c r="P25" i="8"/>
  <c r="L29" i="8"/>
  <c r="L24" i="8"/>
  <c r="P24" i="8"/>
  <c r="L23" i="8"/>
  <c r="P28" i="8"/>
  <c r="P27" i="8"/>
  <c r="P23" i="8"/>
  <c r="L26" i="8" l="1"/>
  <c r="P30" i="8"/>
  <c r="P22" i="8"/>
  <c r="L30" i="8"/>
  <c r="Q30" i="8"/>
  <c r="S30" i="8" s="1"/>
  <c r="Q22" i="8"/>
  <c r="S22" i="8" l="1"/>
  <c r="L27" i="8"/>
  <c r="L28" i="8"/>
  <c r="P26" i="8"/>
  <c r="Q26" i="8"/>
  <c r="S26" i="8" l="1"/>
  <c r="C53" i="7" l="1"/>
  <c r="C54" i="7"/>
  <c r="C55" i="7"/>
  <c r="C56" i="7"/>
  <c r="C57" i="7"/>
  <c r="C58" i="7"/>
  <c r="C59" i="7"/>
  <c r="C60" i="7"/>
  <c r="C61" i="7"/>
  <c r="C62" i="7"/>
  <c r="C63" i="7"/>
  <c r="C64" i="7"/>
  <c r="C65" i="7"/>
  <c r="C66" i="7"/>
  <c r="C67" i="7"/>
  <c r="C68" i="7"/>
  <c r="C69" i="7"/>
  <c r="C70" i="7"/>
  <c r="C71" i="7"/>
  <c r="C72" i="7"/>
  <c r="D55" i="7"/>
  <c r="N63" i="7" l="1"/>
  <c r="O63" i="7"/>
  <c r="G63" i="7"/>
  <c r="P63" i="7"/>
  <c r="Q63" i="7"/>
  <c r="J63" i="7"/>
  <c r="K63" i="7"/>
  <c r="R63" i="7"/>
  <c r="H63" i="7"/>
  <c r="I63" i="7"/>
  <c r="L63" i="7"/>
  <c r="M63" i="7"/>
  <c r="N64" i="7"/>
  <c r="R64" i="7"/>
  <c r="G64" i="7"/>
  <c r="H64" i="7"/>
  <c r="O64" i="7"/>
  <c r="J64" i="7"/>
  <c r="P64" i="7"/>
  <c r="I64" i="7"/>
  <c r="K64" i="7"/>
  <c r="L64" i="7"/>
  <c r="Q64" i="7"/>
  <c r="M64" i="7"/>
  <c r="K62" i="7"/>
  <c r="H62" i="7"/>
  <c r="R62" i="7"/>
  <c r="N62" i="7"/>
  <c r="M62" i="7"/>
  <c r="I62" i="7"/>
  <c r="P62" i="7"/>
  <c r="L62" i="7"/>
  <c r="O62" i="7"/>
  <c r="J62" i="7"/>
  <c r="G62" i="7"/>
  <c r="Q62" i="7"/>
  <c r="L59" i="7"/>
  <c r="P59" i="7"/>
  <c r="M59" i="7"/>
  <c r="O59" i="7"/>
  <c r="R59" i="7"/>
  <c r="I59" i="7"/>
  <c r="J59" i="7"/>
  <c r="Q59" i="7"/>
  <c r="H59" i="7"/>
  <c r="K59" i="7"/>
  <c r="G59" i="7"/>
  <c r="N59" i="7"/>
  <c r="J70" i="7"/>
  <c r="L70" i="7"/>
  <c r="G70" i="7"/>
  <c r="N70" i="7"/>
  <c r="M70" i="7"/>
  <c r="K70" i="7"/>
  <c r="P70" i="7"/>
  <c r="R70" i="7"/>
  <c r="H70" i="7"/>
  <c r="I70" i="7"/>
  <c r="O70" i="7"/>
  <c r="Q70" i="7"/>
  <c r="M58" i="7"/>
  <c r="G58" i="7"/>
  <c r="O58" i="7"/>
  <c r="K58" i="7"/>
  <c r="L58" i="7"/>
  <c r="N58" i="7"/>
  <c r="Q58" i="7"/>
  <c r="H58" i="7"/>
  <c r="R58" i="7"/>
  <c r="J58" i="7"/>
  <c r="P58" i="7"/>
  <c r="I58" i="7"/>
  <c r="J69" i="7"/>
  <c r="R69" i="7"/>
  <c r="Q69" i="7"/>
  <c r="M69" i="7"/>
  <c r="G69" i="7"/>
  <c r="I69" i="7"/>
  <c r="P69" i="7"/>
  <c r="H69" i="7"/>
  <c r="N69" i="7"/>
  <c r="L69" i="7"/>
  <c r="O69" i="7"/>
  <c r="K69" i="7"/>
  <c r="R57" i="7"/>
  <c r="H57" i="7"/>
  <c r="J57" i="7"/>
  <c r="K57" i="7"/>
  <c r="O57" i="7"/>
  <c r="G57" i="7"/>
  <c r="I57" i="7"/>
  <c r="P57" i="7"/>
  <c r="Q57" i="7"/>
  <c r="L57" i="7"/>
  <c r="N57" i="7"/>
  <c r="M57" i="7"/>
  <c r="L71" i="7"/>
  <c r="M71" i="7"/>
  <c r="P71" i="7"/>
  <c r="N71" i="7"/>
  <c r="I71" i="7"/>
  <c r="J71" i="7"/>
  <c r="Q71" i="7"/>
  <c r="R71" i="7"/>
  <c r="O71" i="7"/>
  <c r="K71" i="7"/>
  <c r="G71" i="7"/>
  <c r="H71" i="7"/>
  <c r="N68" i="7"/>
  <c r="J68" i="7"/>
  <c r="O68" i="7"/>
  <c r="H68" i="7"/>
  <c r="P68" i="7"/>
  <c r="G68" i="7"/>
  <c r="I68" i="7"/>
  <c r="K68" i="7"/>
  <c r="Q68" i="7"/>
  <c r="R68" i="7"/>
  <c r="L68" i="7"/>
  <c r="M68" i="7"/>
  <c r="J56" i="7"/>
  <c r="H56" i="7"/>
  <c r="P56" i="7"/>
  <c r="Q56" i="7"/>
  <c r="K56" i="7"/>
  <c r="G56" i="7"/>
  <c r="R56" i="7"/>
  <c r="I56" i="7"/>
  <c r="O56" i="7"/>
  <c r="M56" i="7"/>
  <c r="L56" i="7"/>
  <c r="N56" i="7"/>
  <c r="L72" i="7"/>
  <c r="O72" i="7"/>
  <c r="G72" i="7"/>
  <c r="M72" i="7"/>
  <c r="N72" i="7"/>
  <c r="P72" i="7"/>
  <c r="I72" i="7"/>
  <c r="K72" i="7"/>
  <c r="H72" i="7"/>
  <c r="J72" i="7"/>
  <c r="R72" i="7"/>
  <c r="Q72" i="7"/>
  <c r="N67" i="7"/>
  <c r="O67" i="7"/>
  <c r="I67" i="7"/>
  <c r="J67" i="7"/>
  <c r="P67" i="7"/>
  <c r="K67" i="7"/>
  <c r="H67" i="7"/>
  <c r="L67" i="7"/>
  <c r="M67" i="7"/>
  <c r="Q67" i="7"/>
  <c r="R67" i="7"/>
  <c r="G67" i="7"/>
  <c r="N60" i="7"/>
  <c r="O60" i="7"/>
  <c r="Q60" i="7"/>
  <c r="H60" i="7"/>
  <c r="P60" i="7"/>
  <c r="K60" i="7"/>
  <c r="L60" i="7"/>
  <c r="M60" i="7"/>
  <c r="G60" i="7"/>
  <c r="I60" i="7"/>
  <c r="R60" i="7"/>
  <c r="J60" i="7"/>
  <c r="N66" i="7"/>
  <c r="G66" i="7"/>
  <c r="O66" i="7"/>
  <c r="Q66" i="7"/>
  <c r="P66" i="7"/>
  <c r="K66" i="7"/>
  <c r="H66" i="7"/>
  <c r="I66" i="7"/>
  <c r="L66" i="7"/>
  <c r="R66" i="7"/>
  <c r="M66" i="7"/>
  <c r="J66" i="7"/>
  <c r="N61" i="7"/>
  <c r="P61" i="7"/>
  <c r="H61" i="7"/>
  <c r="Q61" i="7"/>
  <c r="M61" i="7"/>
  <c r="I61" i="7"/>
  <c r="L61" i="7"/>
  <c r="K61" i="7"/>
  <c r="O61" i="7"/>
  <c r="R61" i="7"/>
  <c r="G61" i="7"/>
  <c r="J61" i="7"/>
  <c r="N65" i="7"/>
  <c r="Q65" i="7"/>
  <c r="R65" i="7"/>
  <c r="I65" i="7"/>
  <c r="O65" i="7"/>
  <c r="P65" i="7"/>
  <c r="K65" i="7"/>
  <c r="L65" i="7"/>
  <c r="J65" i="7"/>
  <c r="M65" i="7"/>
  <c r="G65" i="7"/>
  <c r="H65" i="7"/>
  <c r="P53" i="7"/>
  <c r="M53" i="7"/>
  <c r="N53" i="7"/>
  <c r="O53" i="7"/>
  <c r="L53" i="7"/>
  <c r="Q53" i="7"/>
  <c r="R53" i="7"/>
  <c r="P54" i="7"/>
  <c r="G54" i="7"/>
  <c r="H54" i="7"/>
  <c r="O54" i="7"/>
  <c r="L54" i="7"/>
  <c r="M54" i="7"/>
  <c r="N54" i="7"/>
  <c r="K54" i="7"/>
  <c r="J54" i="7"/>
  <c r="Q54" i="7"/>
  <c r="I54" i="7"/>
  <c r="R54" i="7"/>
  <c r="I55" i="7"/>
  <c r="Q55" i="7"/>
  <c r="J55" i="7"/>
  <c r="R55" i="7"/>
  <c r="P55" i="7"/>
  <c r="K55" i="7"/>
  <c r="L55" i="7"/>
  <c r="M55" i="7"/>
  <c r="N55" i="7"/>
  <c r="G55" i="7"/>
  <c r="O55" i="7"/>
  <c r="H55" i="7"/>
  <c r="P31" i="8"/>
  <c r="Q31" i="8"/>
  <c r="R31" i="8"/>
  <c r="P32" i="8"/>
  <c r="Q32" i="8"/>
  <c r="R32" i="8"/>
  <c r="P33" i="8"/>
  <c r="Q33" i="8"/>
  <c r="R33" i="8"/>
  <c r="P34" i="8"/>
  <c r="Q34" i="8"/>
  <c r="R34" i="8"/>
  <c r="S34" i="8" s="1"/>
  <c r="P35" i="8"/>
  <c r="Q35" i="8"/>
  <c r="R35" i="8"/>
  <c r="S35" i="8" s="1"/>
  <c r="P36" i="8"/>
  <c r="Q36" i="8"/>
  <c r="R36" i="8"/>
  <c r="P37" i="8"/>
  <c r="Q37" i="8"/>
  <c r="R37" i="8"/>
  <c r="S37" i="8" s="1"/>
  <c r="P38" i="8"/>
  <c r="Q38" i="8"/>
  <c r="R38" i="8"/>
  <c r="S38" i="8" s="1"/>
  <c r="P39" i="8"/>
  <c r="Q39" i="8"/>
  <c r="R39" i="8"/>
  <c r="S39" i="8" s="1"/>
  <c r="P40" i="8"/>
  <c r="Q40" i="8"/>
  <c r="R40" i="8"/>
  <c r="P41" i="8"/>
  <c r="Q41" i="8"/>
  <c r="R41" i="8"/>
  <c r="S41" i="8" s="1"/>
  <c r="P42" i="8"/>
  <c r="Q42" i="8"/>
  <c r="R42" i="8"/>
  <c r="S42" i="8" s="1"/>
  <c r="P43" i="8"/>
  <c r="Q43" i="8"/>
  <c r="R43" i="8"/>
  <c r="S43" i="8" s="1"/>
  <c r="P44" i="8"/>
  <c r="Q44" i="8"/>
  <c r="R44" i="8"/>
  <c r="P45" i="8"/>
  <c r="Q45" i="8"/>
  <c r="R45" i="8"/>
  <c r="S45" i="8" s="1"/>
  <c r="P46" i="8"/>
  <c r="Q46" i="8"/>
  <c r="R46" i="8"/>
  <c r="P47" i="8"/>
  <c r="Q47" i="8"/>
  <c r="R47" i="8"/>
  <c r="L31" i="8"/>
  <c r="L32" i="8"/>
  <c r="L33" i="8"/>
  <c r="L34" i="8"/>
  <c r="L35" i="8"/>
  <c r="L36" i="8"/>
  <c r="L37" i="8"/>
  <c r="L38" i="8"/>
  <c r="L39" i="8"/>
  <c r="L40" i="8"/>
  <c r="L41" i="8"/>
  <c r="L42" i="8"/>
  <c r="L43" i="8"/>
  <c r="L44" i="8"/>
  <c r="L45" i="8"/>
  <c r="L46" i="8"/>
  <c r="L47" i="8"/>
  <c r="S33" i="8" l="1"/>
  <c r="S44" i="8"/>
  <c r="S40" i="8"/>
  <c r="S36" i="8"/>
  <c r="S32" i="8"/>
  <c r="S46" i="8"/>
  <c r="S47" i="8"/>
  <c r="S31" i="8"/>
  <c r="C86" i="7" l="1"/>
  <c r="A54" i="7" l="1"/>
  <c r="A85" i="7" s="1"/>
  <c r="B54" i="7"/>
  <c r="B85" i="7" s="1"/>
  <c r="A55" i="7"/>
  <c r="A86" i="7" s="1"/>
  <c r="B55" i="7"/>
  <c r="B86" i="7" s="1"/>
  <c r="A56" i="7"/>
  <c r="A87" i="7" s="1"/>
  <c r="B56" i="7"/>
  <c r="B87" i="7" s="1"/>
  <c r="A57" i="7"/>
  <c r="A88" i="7" s="1"/>
  <c r="B57" i="7"/>
  <c r="B88" i="7" s="1"/>
  <c r="A58" i="7"/>
  <c r="A89" i="7" s="1"/>
  <c r="B58" i="7"/>
  <c r="B89" i="7" s="1"/>
  <c r="A59" i="7"/>
  <c r="A90" i="7" s="1"/>
  <c r="B59" i="7"/>
  <c r="B90" i="7" s="1"/>
  <c r="A60" i="7"/>
  <c r="A91" i="7" s="1"/>
  <c r="B60" i="7"/>
  <c r="B91" i="7" s="1"/>
  <c r="A61" i="7"/>
  <c r="A92" i="7" s="1"/>
  <c r="B61" i="7"/>
  <c r="B92" i="7" s="1"/>
  <c r="A62" i="7"/>
  <c r="A93" i="7" s="1"/>
  <c r="B62" i="7"/>
  <c r="B93" i="7" s="1"/>
  <c r="A63" i="7"/>
  <c r="A94" i="7" s="1"/>
  <c r="B63" i="7"/>
  <c r="B94" i="7" s="1"/>
  <c r="A64" i="7"/>
  <c r="A95" i="7" s="1"/>
  <c r="B64" i="7"/>
  <c r="B95" i="7" s="1"/>
  <c r="A65" i="7"/>
  <c r="A96" i="7" s="1"/>
  <c r="B65" i="7"/>
  <c r="B96" i="7" s="1"/>
  <c r="A66" i="7"/>
  <c r="A97" i="7" s="1"/>
  <c r="B66" i="7"/>
  <c r="B97" i="7" s="1"/>
  <c r="A67" i="7"/>
  <c r="A98" i="7" s="1"/>
  <c r="B67" i="7"/>
  <c r="B98" i="7" s="1"/>
  <c r="A68" i="7"/>
  <c r="A99" i="7" s="1"/>
  <c r="B68" i="7"/>
  <c r="B99" i="7" s="1"/>
  <c r="A69" i="7"/>
  <c r="A100" i="7" s="1"/>
  <c r="B69" i="7"/>
  <c r="B100" i="7" s="1"/>
  <c r="A70" i="7"/>
  <c r="A101" i="7" s="1"/>
  <c r="B70" i="7"/>
  <c r="B101" i="7" s="1"/>
  <c r="A71" i="7"/>
  <c r="A102" i="7" s="1"/>
  <c r="B71" i="7"/>
  <c r="B102" i="7" s="1"/>
  <c r="A72" i="7"/>
  <c r="A103" i="7" s="1"/>
  <c r="B72" i="7"/>
  <c r="B103" i="7" s="1"/>
  <c r="B53" i="7"/>
  <c r="B84" i="7" s="1"/>
  <c r="A53" i="7"/>
  <c r="A84" i="7" s="1"/>
  <c r="C84" i="7"/>
  <c r="O84" i="7" l="1"/>
  <c r="L84" i="7"/>
  <c r="R84" i="7"/>
  <c r="N84" i="7"/>
  <c r="M84" i="7"/>
  <c r="Q84" i="7"/>
  <c r="P84" i="7"/>
  <c r="O77" i="7"/>
  <c r="P77" i="7"/>
  <c r="R77" i="7"/>
  <c r="J85" i="7"/>
  <c r="K85" i="7"/>
  <c r="L85" i="7"/>
  <c r="N85" i="7"/>
  <c r="O85" i="7"/>
  <c r="Q85" i="7"/>
  <c r="R85" i="7"/>
  <c r="G103" i="7"/>
  <c r="O103" i="7"/>
  <c r="N103" i="7"/>
  <c r="K103" i="7"/>
  <c r="R103" i="7"/>
  <c r="J103" i="7"/>
  <c r="Q103" i="7"/>
  <c r="M103" i="7"/>
  <c r="L103" i="7"/>
  <c r="I103" i="7"/>
  <c r="P103" i="7"/>
  <c r="H103" i="7"/>
  <c r="K102" i="7"/>
  <c r="R102" i="7"/>
  <c r="J102" i="7"/>
  <c r="O102" i="7"/>
  <c r="G102" i="7"/>
  <c r="N102" i="7"/>
  <c r="Q102" i="7"/>
  <c r="I102" i="7"/>
  <c r="P102" i="7"/>
  <c r="H102" i="7"/>
  <c r="M102" i="7"/>
  <c r="L102" i="7"/>
  <c r="G101" i="7"/>
  <c r="O101" i="7"/>
  <c r="R101" i="7"/>
  <c r="N101" i="7"/>
  <c r="K101" i="7"/>
  <c r="J101" i="7"/>
  <c r="M101" i="7"/>
  <c r="L101" i="7"/>
  <c r="Q101" i="7"/>
  <c r="I101" i="7"/>
  <c r="P101" i="7"/>
  <c r="H101" i="7"/>
  <c r="K100" i="7"/>
  <c r="R100" i="7"/>
  <c r="J100" i="7"/>
  <c r="O100" i="7"/>
  <c r="G100" i="7"/>
  <c r="N100" i="7"/>
  <c r="Q100" i="7"/>
  <c r="I100" i="7"/>
  <c r="P100" i="7"/>
  <c r="H100" i="7"/>
  <c r="M100" i="7"/>
  <c r="L100" i="7"/>
  <c r="R99" i="7"/>
  <c r="G99" i="7"/>
  <c r="O99" i="7"/>
  <c r="N99" i="7"/>
  <c r="K99" i="7"/>
  <c r="J99" i="7"/>
  <c r="M99" i="7"/>
  <c r="L99" i="7"/>
  <c r="Q99" i="7"/>
  <c r="I99" i="7"/>
  <c r="P99" i="7"/>
  <c r="H99" i="7"/>
  <c r="K98" i="7"/>
  <c r="R98" i="7"/>
  <c r="J98" i="7"/>
  <c r="O98" i="7"/>
  <c r="G98" i="7"/>
  <c r="N98" i="7"/>
  <c r="Q98" i="7"/>
  <c r="I98" i="7"/>
  <c r="P98" i="7"/>
  <c r="H98" i="7"/>
  <c r="M98" i="7"/>
  <c r="L98" i="7"/>
  <c r="G97" i="7"/>
  <c r="O97" i="7"/>
  <c r="N97" i="7"/>
  <c r="K97" i="7"/>
  <c r="R97" i="7"/>
  <c r="J97" i="7"/>
  <c r="M97" i="7"/>
  <c r="L97" i="7"/>
  <c r="Q97" i="7"/>
  <c r="I97" i="7"/>
  <c r="P97" i="7"/>
  <c r="H97" i="7"/>
  <c r="K96" i="7"/>
  <c r="N96" i="7"/>
  <c r="R96" i="7"/>
  <c r="J96" i="7"/>
  <c r="O96" i="7"/>
  <c r="G96" i="7"/>
  <c r="Q96" i="7"/>
  <c r="I96" i="7"/>
  <c r="P96" i="7"/>
  <c r="H96" i="7"/>
  <c r="M96" i="7"/>
  <c r="L96" i="7"/>
  <c r="G95" i="7"/>
  <c r="O95" i="7"/>
  <c r="N95" i="7"/>
  <c r="K95" i="7"/>
  <c r="R95" i="7"/>
  <c r="J95" i="7"/>
  <c r="M95" i="7"/>
  <c r="L95" i="7"/>
  <c r="Q95" i="7"/>
  <c r="I95" i="7"/>
  <c r="P95" i="7"/>
  <c r="H95" i="7"/>
  <c r="N94" i="7"/>
  <c r="K94" i="7"/>
  <c r="R94" i="7"/>
  <c r="J94" i="7"/>
  <c r="O94" i="7"/>
  <c r="G94" i="7"/>
  <c r="Q94" i="7"/>
  <c r="I94" i="7"/>
  <c r="P94" i="7"/>
  <c r="H94" i="7"/>
  <c r="M94" i="7"/>
  <c r="L94" i="7"/>
  <c r="O93" i="7"/>
  <c r="G93" i="7"/>
  <c r="N93" i="7"/>
  <c r="K93" i="7"/>
  <c r="R93" i="7"/>
  <c r="J93" i="7"/>
  <c r="M93" i="7"/>
  <c r="L93" i="7"/>
  <c r="Q93" i="7"/>
  <c r="I93" i="7"/>
  <c r="P93" i="7"/>
  <c r="H93" i="7"/>
  <c r="K92" i="7"/>
  <c r="R92" i="7"/>
  <c r="J92" i="7"/>
  <c r="O92" i="7"/>
  <c r="G92" i="7"/>
  <c r="N92" i="7"/>
  <c r="Q92" i="7"/>
  <c r="I92" i="7"/>
  <c r="P92" i="7"/>
  <c r="H92" i="7"/>
  <c r="M92" i="7"/>
  <c r="L92" i="7"/>
  <c r="G91" i="7"/>
  <c r="O91" i="7"/>
  <c r="J91" i="7"/>
  <c r="N91" i="7"/>
  <c r="K91" i="7"/>
  <c r="R91" i="7"/>
  <c r="M91" i="7"/>
  <c r="L91" i="7"/>
  <c r="Q91" i="7"/>
  <c r="I91" i="7"/>
  <c r="P91" i="7"/>
  <c r="H91" i="7"/>
  <c r="K90" i="7"/>
  <c r="R90" i="7"/>
  <c r="J90" i="7"/>
  <c r="O90" i="7"/>
  <c r="G90" i="7"/>
  <c r="N90" i="7"/>
  <c r="Q90" i="7"/>
  <c r="I90" i="7"/>
  <c r="P90" i="7"/>
  <c r="H90" i="7"/>
  <c r="M90" i="7"/>
  <c r="L90" i="7"/>
  <c r="O89" i="7"/>
  <c r="G89" i="7"/>
  <c r="J89" i="7"/>
  <c r="N89" i="7"/>
  <c r="K89" i="7"/>
  <c r="R89" i="7"/>
  <c r="M89" i="7"/>
  <c r="L89" i="7"/>
  <c r="Q89" i="7"/>
  <c r="I89" i="7"/>
  <c r="P89" i="7"/>
  <c r="H89" i="7"/>
  <c r="K88" i="7"/>
  <c r="R88" i="7"/>
  <c r="J88" i="7"/>
  <c r="O88" i="7"/>
  <c r="G88" i="7"/>
  <c r="N88" i="7"/>
  <c r="Q88" i="7"/>
  <c r="I88" i="7"/>
  <c r="P88" i="7"/>
  <c r="H88" i="7"/>
  <c r="M88" i="7"/>
  <c r="L88" i="7"/>
  <c r="O87" i="7"/>
  <c r="G87" i="7"/>
  <c r="N87" i="7"/>
  <c r="K87" i="7"/>
  <c r="R87" i="7"/>
  <c r="J87" i="7"/>
  <c r="M87" i="7"/>
  <c r="L87" i="7"/>
  <c r="Q87" i="7"/>
  <c r="I87" i="7"/>
  <c r="P87" i="7"/>
  <c r="H87" i="7"/>
  <c r="G86" i="7"/>
  <c r="O86" i="7"/>
  <c r="H86" i="7"/>
  <c r="P86" i="7"/>
  <c r="I86" i="7"/>
  <c r="Q86" i="7"/>
  <c r="J86" i="7"/>
  <c r="R86" i="7"/>
  <c r="K86" i="7"/>
  <c r="L86" i="7"/>
  <c r="M86" i="7"/>
  <c r="N86" i="7"/>
  <c r="P85" i="7"/>
  <c r="M85" i="7"/>
  <c r="R79" i="7"/>
  <c r="Q79" i="7"/>
  <c r="P79" i="7"/>
  <c r="O79" i="7"/>
  <c r="N79" i="7"/>
  <c r="M79" i="7"/>
  <c r="L79" i="7"/>
  <c r="K79" i="7"/>
  <c r="J79" i="7"/>
  <c r="I79" i="7"/>
  <c r="H79" i="7"/>
  <c r="G79" i="7"/>
  <c r="R78" i="7"/>
  <c r="Q78" i="7"/>
  <c r="P78" i="7"/>
  <c r="O78" i="7"/>
  <c r="N78" i="7"/>
  <c r="M78" i="7"/>
  <c r="L78" i="7"/>
  <c r="K78" i="7"/>
  <c r="J78" i="7"/>
  <c r="I78" i="7"/>
  <c r="H78" i="7"/>
  <c r="G78" i="7"/>
  <c r="N77" i="7"/>
  <c r="M77" i="7"/>
  <c r="L77" i="7"/>
  <c r="R76" i="7"/>
  <c r="Q76" i="7"/>
  <c r="P76" i="7"/>
  <c r="O76" i="7"/>
  <c r="N76" i="7"/>
  <c r="M76" i="7"/>
  <c r="L76" i="7"/>
  <c r="K76" i="7"/>
  <c r="J76" i="7"/>
  <c r="I76" i="7"/>
  <c r="H76" i="7"/>
  <c r="G76" i="7"/>
  <c r="R75" i="7"/>
  <c r="Q75" i="7"/>
  <c r="P75" i="7"/>
  <c r="O75" i="7"/>
  <c r="N75" i="7"/>
  <c r="M75" i="7"/>
  <c r="L75" i="7"/>
  <c r="K75" i="7"/>
  <c r="J75" i="7"/>
  <c r="Q77" i="7" l="1"/>
  <c r="C85" i="7"/>
  <c r="C87" i="7"/>
  <c r="C88" i="7"/>
  <c r="C89" i="7"/>
  <c r="C90" i="7"/>
  <c r="C91" i="7"/>
  <c r="C92" i="7"/>
  <c r="C93" i="7"/>
  <c r="C94" i="7"/>
  <c r="C95" i="7"/>
  <c r="C96" i="7"/>
  <c r="C97" i="7"/>
  <c r="C98" i="7"/>
  <c r="C99" i="7"/>
  <c r="C100" i="7"/>
  <c r="C101" i="7"/>
  <c r="C102" i="7"/>
  <c r="C103" i="7"/>
  <c r="K109" i="7" l="1"/>
  <c r="O110" i="7"/>
  <c r="K111" i="7"/>
  <c r="G112" i="7"/>
  <c r="O112" i="7"/>
  <c r="L109" i="7"/>
  <c r="P110" i="7"/>
  <c r="L111" i="7"/>
  <c r="H112" i="7"/>
  <c r="P112" i="7"/>
  <c r="M109" i="7"/>
  <c r="Q110" i="7"/>
  <c r="M111" i="7"/>
  <c r="I112" i="7"/>
  <c r="Q112" i="7"/>
  <c r="N109" i="7"/>
  <c r="R110" i="7"/>
  <c r="N111" i="7"/>
  <c r="J112" i="7"/>
  <c r="R112" i="7"/>
  <c r="O109" i="7"/>
  <c r="O111" i="7"/>
  <c r="K112" i="7"/>
  <c r="P109" i="7"/>
  <c r="L110" i="7"/>
  <c r="P111" i="7"/>
  <c r="L112" i="7"/>
  <c r="Q109" i="7"/>
  <c r="M110" i="7"/>
  <c r="Q111" i="7"/>
  <c r="M112" i="7"/>
  <c r="J109" i="7"/>
  <c r="R109" i="7"/>
  <c r="N110" i="7"/>
  <c r="J111" i="7"/>
  <c r="R111" i="7"/>
  <c r="N112" i="7"/>
  <c r="M108" i="7"/>
  <c r="Q108" i="7"/>
  <c r="J108" i="7"/>
  <c r="R108" i="7"/>
  <c r="N108" i="7"/>
  <c r="O108" i="7"/>
  <c r="P108" i="7"/>
  <c r="K108" i="7"/>
  <c r="L108" i="7"/>
  <c r="R29" i="8"/>
  <c r="Q29" i="8"/>
  <c r="R28" i="8"/>
  <c r="Q28" i="8"/>
  <c r="R27" i="8"/>
  <c r="Q27" i="8"/>
  <c r="J21" i="7" s="1"/>
  <c r="R25" i="8"/>
  <c r="Q25" i="8"/>
  <c r="R24" i="8"/>
  <c r="Q24" i="8"/>
  <c r="R23" i="8"/>
  <c r="Q23" i="8"/>
  <c r="K21" i="7" s="1"/>
  <c r="R21" i="8"/>
  <c r="I53" i="7" s="1"/>
  <c r="Q21" i="8"/>
  <c r="I21" i="7" s="1"/>
  <c r="P21" i="8"/>
  <c r="R20" i="8"/>
  <c r="Q20" i="8"/>
  <c r="P20" i="8"/>
  <c r="P19" i="8"/>
  <c r="H21" i="7" l="1"/>
  <c r="H45" i="7" s="1"/>
  <c r="G21" i="7"/>
  <c r="H53" i="7"/>
  <c r="K53" i="7"/>
  <c r="J53" i="7"/>
  <c r="G53" i="7"/>
  <c r="G77" i="7" s="1"/>
  <c r="G45" i="7"/>
  <c r="S19" i="8"/>
  <c r="S20" i="8"/>
  <c r="H77" i="7"/>
  <c r="S21" i="8"/>
  <c r="I77" i="7"/>
  <c r="S23" i="8"/>
  <c r="S24" i="8"/>
  <c r="S25" i="8"/>
  <c r="S27" i="8"/>
  <c r="G85" i="7"/>
  <c r="S28" i="8"/>
  <c r="H85" i="7"/>
  <c r="S29" i="8"/>
  <c r="I85" i="7"/>
  <c r="J43" i="7"/>
  <c r="I43" i="7"/>
  <c r="H43" i="7"/>
  <c r="G43" i="7"/>
  <c r="M47" i="7"/>
  <c r="P46" i="7"/>
  <c r="G46" i="7"/>
  <c r="R47" i="7"/>
  <c r="Q47" i="7"/>
  <c r="P47" i="7"/>
  <c r="O47" i="7"/>
  <c r="N47" i="7"/>
  <c r="Q46" i="7"/>
  <c r="H46" i="7"/>
  <c r="K45" i="7"/>
  <c r="J47" i="7"/>
  <c r="I47" i="7"/>
  <c r="H47" i="7"/>
  <c r="G47" i="7"/>
  <c r="R46" i="7"/>
  <c r="I46" i="7"/>
  <c r="L45" i="7"/>
  <c r="O44" i="7"/>
  <c r="N46" i="7"/>
  <c r="M46" i="7"/>
  <c r="L46" i="7"/>
  <c r="K46" i="7"/>
  <c r="J46" i="7"/>
  <c r="M45" i="7"/>
  <c r="P44" i="7"/>
  <c r="G44" i="7"/>
  <c r="Q44" i="7"/>
  <c r="K43" i="7"/>
  <c r="P43" i="7"/>
  <c r="R45" i="7"/>
  <c r="Q45" i="7"/>
  <c r="P45" i="7"/>
  <c r="O45" i="7"/>
  <c r="N45" i="7"/>
  <c r="H44" i="7"/>
  <c r="N43" i="7"/>
  <c r="J45" i="7"/>
  <c r="I45" i="7"/>
  <c r="R44" i="7"/>
  <c r="I44" i="7"/>
  <c r="L43" i="7"/>
  <c r="Q43" i="7"/>
  <c r="L47" i="7"/>
  <c r="N44" i="7"/>
  <c r="M44" i="7"/>
  <c r="L44" i="7"/>
  <c r="K44" i="7"/>
  <c r="J44" i="7"/>
  <c r="M43" i="7"/>
  <c r="K47" i="7"/>
  <c r="R43" i="7"/>
  <c r="O43" i="7"/>
  <c r="O46" i="7"/>
  <c r="J84" i="7" l="1"/>
  <c r="J110" i="7" s="1"/>
  <c r="J77" i="7"/>
  <c r="K84" i="7"/>
  <c r="K110" i="7" s="1"/>
  <c r="K77" i="7"/>
  <c r="I109" i="7"/>
  <c r="I111" i="7"/>
  <c r="H109" i="7"/>
  <c r="H111" i="7"/>
  <c r="G109" i="7"/>
  <c r="G111" i="7"/>
  <c r="G75" i="7"/>
  <c r="G84" i="7"/>
  <c r="G110" i="7" s="1"/>
  <c r="I84" i="7"/>
  <c r="I75" i="7"/>
  <c r="H75" i="7"/>
  <c r="H84" i="7"/>
  <c r="D87" i="7"/>
  <c r="D95" i="7"/>
  <c r="D92" i="7"/>
  <c r="D98" i="7"/>
  <c r="D101" i="7"/>
  <c r="D85" i="7"/>
  <c r="D94" i="7"/>
  <c r="D103" i="7"/>
  <c r="D86" i="7"/>
  <c r="D90" i="7"/>
  <c r="D102" i="7"/>
  <c r="D99" i="7"/>
  <c r="D93" i="7"/>
  <c r="D91" i="7"/>
  <c r="D96" i="7"/>
  <c r="D88" i="7"/>
  <c r="D100" i="7"/>
  <c r="D97" i="7"/>
  <c r="D89" i="7"/>
  <c r="D84" i="7"/>
  <c r="H108" i="7" l="1"/>
  <c r="H110" i="7"/>
  <c r="I108" i="7"/>
  <c r="I110" i="7"/>
  <c r="G108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Schindlbacher Sabine</author>
    <author>Autor</author>
  </authors>
  <commentList>
    <comment ref="A7" authorId="0" shapeId="0" xr:uid="{00000000-0006-0000-0100-000001000000}">
      <text>
        <r>
          <rPr>
            <sz val="9"/>
            <color indexed="81"/>
            <rFont val="Segoe UI"/>
            <family val="2"/>
          </rPr>
          <t>Choose New Application or Previously Approved Application or New and Previously Approved Application</t>
        </r>
      </text>
    </comment>
    <comment ref="A18" authorId="0" shapeId="0" xr:uid="{00000000-0006-0000-0100-000002000000}">
      <text>
        <r>
          <rPr>
            <sz val="9"/>
            <color indexed="81"/>
            <rFont val="Segoe UI"/>
            <family val="2"/>
          </rPr>
          <t xml:space="preserve">
Choose New Application or Previously Approved Application</t>
        </r>
      </text>
    </comment>
    <comment ref="B18" authorId="1" shapeId="0" xr:uid="{00000000-0006-0000-0100-000003000000}">
      <text>
        <r>
          <rPr>
            <sz val="9"/>
            <color indexed="81"/>
            <rFont val="Tahoma"/>
            <family val="2"/>
          </rPr>
          <t>Use simple sequential numbering</t>
        </r>
      </text>
    </comment>
    <comment ref="C18" authorId="1" shapeId="0" xr:uid="{00000000-0006-0000-0100-000004000000}">
      <text>
        <r>
          <rPr>
            <sz val="9"/>
            <color indexed="81"/>
            <rFont val="Tahoma"/>
            <family val="2"/>
          </rPr>
          <t>Please add a title which is suitably descriptive.
e.g. Road Transport NOx EF Revisions
or Crop Emissions - New Source
The same title can be used across multiple rows (where different years, NFRs or pollutants are included)</t>
        </r>
      </text>
    </comment>
    <comment ref="D18" authorId="1" shapeId="0" xr:uid="{00000000-0006-0000-0100-000005000000}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Add any comment that you consider helpful e.g. a reference to supporting information presented in the IIR.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Schindlbacher Sabine</author>
    <author>chrisdore</author>
  </authors>
  <commentList>
    <comment ref="A7" authorId="0" shapeId="0" xr:uid="{00000000-0006-0000-0200-000001000000}">
      <text>
        <r>
          <rPr>
            <sz val="9"/>
            <color indexed="81"/>
            <rFont val="Segoe UI"/>
            <family val="2"/>
          </rPr>
          <t>Choose New Application or Previously Approved Application or New and Previously Approved Application</t>
        </r>
      </text>
    </comment>
    <comment ref="A20" authorId="0" shapeId="0" xr:uid="{00000000-0006-0000-0200-000002000000}">
      <text>
        <r>
          <rPr>
            <sz val="9"/>
            <color indexed="81"/>
            <rFont val="Segoe UI"/>
            <family val="2"/>
          </rPr>
          <t xml:space="preserve">
Choose New Application or Previously Approved Application</t>
        </r>
      </text>
    </comment>
    <comment ref="B20" authorId="1" shapeId="0" xr:uid="{00000000-0006-0000-0200-000003000000}">
      <text>
        <r>
          <rPr>
            <sz val="9"/>
            <color indexed="81"/>
            <rFont val="Tahoma"/>
            <family val="2"/>
          </rPr>
          <t>Use country code, submission year, and simple sequential numbering</t>
        </r>
      </text>
    </comment>
  </commentList>
</comments>
</file>

<file path=xl/sharedStrings.xml><?xml version="1.0" encoding="utf-8"?>
<sst xmlns="http://schemas.openxmlformats.org/spreadsheetml/2006/main" count="540" uniqueCount="131">
  <si>
    <t>COUNTRY:</t>
  </si>
  <si>
    <t>(as ISO2 code)</t>
  </si>
  <si>
    <t>DATE:</t>
  </si>
  <si>
    <t>(as DD.MM.YYYY)</t>
  </si>
  <si>
    <t>Version:</t>
  </si>
  <si>
    <t>(as v1.0 for the initial submission)</t>
  </si>
  <si>
    <t>Instructions</t>
  </si>
  <si>
    <t>Pollutant</t>
  </si>
  <si>
    <t>units</t>
  </si>
  <si>
    <t>ktonnes</t>
  </si>
  <si>
    <t>Reference No</t>
  </si>
  <si>
    <t>NFR Code</t>
  </si>
  <si>
    <t>1. This template is provided for Parties to summarise the adjustment applications that are made for the current annual application/review cycle.</t>
  </si>
  <si>
    <t>Unadjusted Emissions</t>
  </si>
  <si>
    <t>Adjusted Emissions</t>
  </si>
  <si>
    <t>CC_YYYY_2</t>
  </si>
  <si>
    <t>Author(s)</t>
  </si>
  <si>
    <t>Date</t>
  </si>
  <si>
    <t>CEIP, TFEIP Ad Hoc Group on Adjustments</t>
  </si>
  <si>
    <t>Overview</t>
  </si>
  <si>
    <t>Instructions for using this file</t>
  </si>
  <si>
    <t>Parties should consult the relevant CLRTAP EB decisions, and the associated guidance material for details.</t>
  </si>
  <si>
    <t>Additional supporting information is also required as part of the submission, and this may be provided as an accompanying Excel file(s), as tables in the Party's IIR, or other report.</t>
  </si>
  <si>
    <t>Instructions are provided in the sheet.</t>
  </si>
  <si>
    <t>CC_YYYY_3</t>
  </si>
  <si>
    <t>CC_YYYY_4</t>
  </si>
  <si>
    <t>CC_YYYY_5</t>
  </si>
  <si>
    <t>CC_YYYY_6</t>
  </si>
  <si>
    <t>CC_YYYY_7</t>
  </si>
  <si>
    <t>CC_YYYY_8</t>
  </si>
  <si>
    <t>CC_YYYY_9</t>
  </si>
  <si>
    <t>CC_YYYY_10</t>
  </si>
  <si>
    <t>No.</t>
  </si>
  <si>
    <t>Title</t>
  </si>
  <si>
    <t>Comment</t>
  </si>
  <si>
    <t xml:space="preserve">NFR Long name </t>
  </si>
  <si>
    <t>Year</t>
  </si>
  <si>
    <t>Adjusted activity data</t>
  </si>
  <si>
    <t>AD Revision (%)</t>
  </si>
  <si>
    <t>Adjusted EF</t>
  </si>
  <si>
    <t>EF Revision (%)</t>
  </si>
  <si>
    <t>Adjusted emissions (kt)</t>
  </si>
  <si>
    <t>Adjustment (kt)</t>
  </si>
  <si>
    <t>Units</t>
  </si>
  <si>
    <t xml:space="preserve">ktonnes </t>
  </si>
  <si>
    <r>
      <t xml:space="preserve">2. Enter values or text only in the cells shaded green. Values for 2005 </t>
    </r>
    <r>
      <rPr>
        <b/>
        <sz val="10"/>
        <rFont val="Arial"/>
        <family val="2"/>
      </rPr>
      <t>must</t>
    </r>
    <r>
      <rPr>
        <sz val="10"/>
        <rFont val="Arial"/>
        <family val="2"/>
      </rPr>
      <t xml:space="preserve"> be included.</t>
    </r>
  </si>
  <si>
    <t>Version Control</t>
  </si>
  <si>
    <t>Status of Adjustment</t>
  </si>
  <si>
    <t>New Application</t>
  </si>
  <si>
    <t>Previously Approved Application</t>
  </si>
  <si>
    <t>Inventory Adjustments under the Amended Gothenburg Protocol</t>
  </si>
  <si>
    <r>
      <t xml:space="preserve">This file is provided for Parties wishing to make a </t>
    </r>
    <r>
      <rPr>
        <b/>
        <sz val="11"/>
        <color rgb="FFFF0000"/>
        <rFont val="Calibri"/>
        <family val="2"/>
        <scheme val="minor"/>
      </rPr>
      <t>new or previously approved inventory adjustment application</t>
    </r>
    <r>
      <rPr>
        <sz val="11"/>
        <color theme="1"/>
        <rFont val="Calibri"/>
        <family val="2"/>
        <scheme val="minor"/>
      </rPr>
      <t xml:space="preserve"> under the </t>
    </r>
    <r>
      <rPr>
        <b/>
        <sz val="11"/>
        <color rgb="FFFF0000"/>
        <rFont val="Calibri"/>
        <family val="2"/>
        <scheme val="minor"/>
      </rPr>
      <t>amended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Gothenburg Protocol.</t>
    </r>
  </si>
  <si>
    <r>
      <t xml:space="preserve">This file is to be used for Parties wishing to make a new or previously approved inventory adjustment application that relates to complying with the </t>
    </r>
    <r>
      <rPr>
        <b/>
        <sz val="11"/>
        <color theme="1"/>
        <rFont val="Calibri"/>
        <family val="2"/>
        <scheme val="minor"/>
      </rPr>
      <t>Emission Reduction Commitments</t>
    </r>
    <r>
      <rPr>
        <sz val="11"/>
        <color theme="1"/>
        <rFont val="Calibri"/>
        <family val="2"/>
        <scheme val="minor"/>
      </rPr>
      <t xml:space="preserve"> under the Gothenburg Protocol</t>
    </r>
  </si>
  <si>
    <t>1. This template is provided for Parties to summarise the inventory adjustment applications that are made for the current annual application/review cycle.</t>
  </si>
  <si>
    <t>5. Data should be presented at the resolution of each pollutant and each NFR code (even if there is more than one adjustment for a given pollutant/NFR combination, or one adjustment that impacts across more than one pollutant/NFR combination).</t>
  </si>
  <si>
    <t>6. These data need to be consistent with the information in Table 2, representing an aggregation of the detailed data.</t>
  </si>
  <si>
    <t>New and Previously Approved Application</t>
  </si>
  <si>
    <t>This file has been prepared by CEIP/TFEIP for reporting of inventory adjustments under the ERCs</t>
  </si>
  <si>
    <t>Table 1</t>
  </si>
  <si>
    <t>Parties will need to populate this template with relevant information to provide details of the quantification of the new or previously approved adjustment applications(s).</t>
  </si>
  <si>
    <t>Parties will need to populate this template with relevant information to provide a summary of the previously approved or new adjustment applications(s).</t>
  </si>
  <si>
    <t>Summary of new or previously approved inventory adjustment applications under the amended Gothenburg Protocol</t>
  </si>
  <si>
    <t>Quantification of new or previously approved inventory adjustment applications under the amended Gothenburg Protocol</t>
  </si>
  <si>
    <t>3. Select if it is a previously approved or new inventory adjustment application in column A.</t>
  </si>
  <si>
    <t>total</t>
  </si>
  <si>
    <t>SOx</t>
  </si>
  <si>
    <t>NH3</t>
  </si>
  <si>
    <t>NMVOC</t>
  </si>
  <si>
    <t>PM2.5</t>
  </si>
  <si>
    <t>Table 1c Summary of effect of Adjustment (for QA/QC purposes)</t>
  </si>
  <si>
    <t>CC_YYYY_11</t>
  </si>
  <si>
    <t>CC_YYYY_12</t>
  </si>
  <si>
    <t>CC_YYYY_13</t>
  </si>
  <si>
    <t>CC_YYYY_14</t>
  </si>
  <si>
    <t>CC_YYYY_15</t>
  </si>
  <si>
    <t>CC_YYYY_16</t>
  </si>
  <si>
    <t>CC_YYYY_17</t>
  </si>
  <si>
    <t>CC_YYYY_18</t>
  </si>
  <si>
    <t>CC_YYYY_19</t>
  </si>
  <si>
    <t>CC_YYYY_20</t>
  </si>
  <si>
    <t>effect of adjustment</t>
  </si>
  <si>
    <t>Table 1d Aggregated sum of Effect of PREVIOUSLY APPROVED INVENTORY ADJUSTMENTS (use this value in the main emissions reporting template (Annex I)</t>
  </si>
  <si>
    <t>Insert Row to add more adjusted emissions ----&gt;</t>
  </si>
  <si>
    <t>Insert Row to add more unadjusted emissions ----&gt;</t>
  </si>
  <si>
    <t>All Adjustment Applications</t>
  </si>
  <si>
    <t>NA</t>
  </si>
  <si>
    <t>Table 1, Table 2 consistency</t>
  </si>
  <si>
    <t>Pollutants</t>
  </si>
  <si>
    <t>Unadjusted Emissions (kt)</t>
  </si>
  <si>
    <t>Unadjusted Activity data</t>
  </si>
  <si>
    <t>Unadjusted EF</t>
  </si>
  <si>
    <t>NOx</t>
  </si>
  <si>
    <t>Unit of activity data</t>
  </si>
  <si>
    <t>Table 1a Summary of Unadjusted emission (for QA/QC purposes)</t>
  </si>
  <si>
    <t>Table 1b Summary of new or previously approved adjusted emissions estimate under the amended Gothenburg Protocol</t>
  </si>
  <si>
    <t>2. Enter values or text only in the cells shaded green. All other cells are either already filled out or update automatically.</t>
  </si>
  <si>
    <r>
      <t>4. For each NFR and pollutant combination,</t>
    </r>
    <r>
      <rPr>
        <b/>
        <sz val="10"/>
        <rFont val="Arial"/>
        <family val="2"/>
      </rPr>
      <t xml:space="preserve"> the unadjusted emission values in Table 1a</t>
    </r>
    <r>
      <rPr>
        <sz val="10"/>
        <rFont val="Arial"/>
        <family val="2"/>
      </rPr>
      <t xml:space="preserve">, and the corresponding </t>
    </r>
    <r>
      <rPr>
        <b/>
        <sz val="10"/>
        <rFont val="Arial"/>
        <family val="2"/>
      </rPr>
      <t>adjusted emission values in Table 1b</t>
    </r>
    <r>
      <rPr>
        <sz val="10"/>
        <rFont val="Arial"/>
        <family val="2"/>
      </rPr>
      <t xml:space="preserve"> (for QA/QC purposes) are automatically generated once the respetive NFR code and pollutant are filled in.</t>
    </r>
  </si>
  <si>
    <t>Table 2</t>
  </si>
  <si>
    <t>Annex II, Table 1: Quantification of new or previously approved inventory adjustment applications under the amended Gothenburg Protocol (by NFR, year and pollutant)</t>
  </si>
  <si>
    <t>Annex II, Table 2: Summary of new or previously approved inventory adjustment applications under the amended Gothenburg Protocol (by NFR, year and pollutant)</t>
  </si>
  <si>
    <t>4. For each inventory adjustment, enter the adjusted and unadjusted activity data and EF.</t>
  </si>
  <si>
    <t>Unit of EF (kt/AD)</t>
  </si>
  <si>
    <t>v1.3</t>
  </si>
  <si>
    <t>Changes to the previous version include changes to the explanatory text, restructuring and addition of automatic QA/QC calculations</t>
  </si>
  <si>
    <t>6. These data need to be consistent with the information in Table 1.</t>
  </si>
  <si>
    <t>GB</t>
  </si>
  <si>
    <t>V1.0</t>
  </si>
  <si>
    <t>3Da2c</t>
  </si>
  <si>
    <t>GB_2025_1</t>
  </si>
  <si>
    <t>kt N</t>
  </si>
  <si>
    <t>kt/kt N</t>
  </si>
  <si>
    <t>GB_2025_1a_2005</t>
  </si>
  <si>
    <t>NH3 - new source, Food Digestates - TAN</t>
  </si>
  <si>
    <t>Non-manure digestate spreading has been included as a new source since the agreement of ERCs</t>
  </si>
  <si>
    <t>Other organic fertilisers applied to soils (including compost)</t>
  </si>
  <si>
    <t>GB_2025_1a_2020</t>
  </si>
  <si>
    <t>GB_2025_1a_2021</t>
  </si>
  <si>
    <t>GB_2025_1a_2022</t>
  </si>
  <si>
    <t>GB_2025_1a_2023</t>
  </si>
  <si>
    <t>GB_2025_1b_2005</t>
  </si>
  <si>
    <t>NH3 - new source, Crop Digestates - TAN</t>
  </si>
  <si>
    <t>GB_2025_1b_2020</t>
  </si>
  <si>
    <t>GB_2025_1b_2021</t>
  </si>
  <si>
    <t>GB_2025_1b_2022</t>
  </si>
  <si>
    <t>GB_2025_1b_2023</t>
  </si>
  <si>
    <t>GB_2025_1c_2005</t>
  </si>
  <si>
    <t>NH3 - new source, Other organic residue Digestates - TAN</t>
  </si>
  <si>
    <t>GB_2025_1c_2020</t>
  </si>
  <si>
    <t>GB_2025_1c_2021</t>
  </si>
  <si>
    <t>GB_2025_1c_2022</t>
  </si>
  <si>
    <t>GB_2025_1c_2023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</si>
</sst>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0.00000"/>
    <numFmt numFmtId="166" formatCode="0.0000"/>
  </numFmts>
  <fonts count="2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sz val="9"/>
      <color indexed="81"/>
      <name val="Tahoma"/>
      <family val="2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9"/>
      <color indexed="81"/>
      <name val="Tahoma"/>
      <family val="2"/>
    </font>
    <font>
      <b/>
      <sz val="11"/>
      <color rgb="FFFF0000"/>
      <name val="Calibri"/>
      <family val="2"/>
      <scheme val="minor"/>
    </font>
    <font>
      <sz val="9"/>
      <color indexed="81"/>
      <name val="Segoe UI"/>
      <family val="2"/>
    </font>
    <font>
      <sz val="10"/>
      <color rgb="FFFF0000"/>
      <name val="Arial"/>
      <family val="2"/>
    </font>
    <font>
      <sz val="11"/>
      <name val="Arial"/>
      <family val="2"/>
    </font>
    <font>
      <sz val="11"/>
      <color theme="1"/>
      <name val="Jokerman"/>
      <family val="5"/>
    </font>
  </fonts>
  <fills count="8">
    <fill>
      <patternFill patternType="none"/>
    </fill>
    <fill>
      <patternFill patternType="gray125"/>
    </fill>
    <fill>
      <patternFill patternType="solid">
        <fgColor rgb="FF99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58">
    <xf numFmtId="0" fontId="0" fillId="0" borderId="0" xfId="0"/>
    <xf numFmtId="0" fontId="3" fillId="0" borderId="0" xfId="1" applyFont="1"/>
    <xf numFmtId="0" fontId="4" fillId="0" borderId="0" xfId="0" applyFont="1"/>
    <xf numFmtId="0" fontId="6" fillId="3" borderId="0" xfId="0" applyFont="1" applyFill="1"/>
    <xf numFmtId="0" fontId="7" fillId="2" borderId="0" xfId="0" applyFont="1" applyFill="1"/>
    <xf numFmtId="0" fontId="4" fillId="3" borderId="0" xfId="0" applyFont="1" applyFill="1"/>
    <xf numFmtId="0" fontId="4" fillId="2" borderId="0" xfId="0" applyFont="1" applyFill="1"/>
    <xf numFmtId="0" fontId="1" fillId="0" borderId="0" xfId="1" applyAlignment="1">
      <alignment horizontal="left"/>
    </xf>
    <xf numFmtId="0" fontId="1" fillId="0" borderId="0" xfId="1" applyAlignment="1">
      <alignment horizontal="left" vertical="center"/>
    </xf>
    <xf numFmtId="0" fontId="1" fillId="0" borderId="0" xfId="1"/>
    <xf numFmtId="0" fontId="1" fillId="2" borderId="0" xfId="1" applyFill="1" applyAlignment="1" applyProtection="1">
      <alignment horizontal="left"/>
      <protection locked="0"/>
    </xf>
    <xf numFmtId="0" fontId="1" fillId="2" borderId="0" xfId="1" applyFill="1" applyAlignment="1">
      <alignment horizontal="left"/>
    </xf>
    <xf numFmtId="0" fontId="10" fillId="0" borderId="0" xfId="0" applyFont="1"/>
    <xf numFmtId="0" fontId="7" fillId="3" borderId="0" xfId="0" applyFont="1" applyFill="1"/>
    <xf numFmtId="0" fontId="9" fillId="0" borderId="0" xfId="0" applyFont="1"/>
    <xf numFmtId="0" fontId="12" fillId="0" borderId="0" xfId="0" applyFont="1"/>
    <xf numFmtId="0" fontId="7" fillId="0" borderId="0" xfId="0" applyFont="1"/>
    <xf numFmtId="0" fontId="6" fillId="0" borderId="0" xfId="0" applyFont="1"/>
    <xf numFmtId="0" fontId="4" fillId="0" borderId="0" xfId="0" applyFont="1" applyAlignment="1">
      <alignment horizontal="center" vertical="top"/>
    </xf>
    <xf numFmtId="0" fontId="4" fillId="2" borderId="0" xfId="0" applyFont="1" applyFill="1" applyAlignment="1">
      <alignment vertical="top"/>
    </xf>
    <xf numFmtId="9" fontId="4" fillId="3" borderId="0" xfId="0" applyNumberFormat="1" applyFont="1" applyFill="1" applyAlignment="1">
      <alignment vertical="top"/>
    </xf>
    <xf numFmtId="0" fontId="4" fillId="3" borderId="0" xfId="0" applyFont="1" applyFill="1" applyAlignment="1">
      <alignment vertical="top"/>
    </xf>
    <xf numFmtId="0" fontId="4" fillId="3" borderId="0" xfId="0" applyFont="1" applyFill="1" applyAlignment="1">
      <alignment vertical="top" wrapText="1"/>
    </xf>
    <xf numFmtId="0" fontId="3" fillId="4" borderId="0" xfId="1" applyFont="1" applyFill="1"/>
    <xf numFmtId="0" fontId="6" fillId="3" borderId="0" xfId="0" applyFont="1" applyFill="1" applyAlignment="1">
      <alignment horizontal="left" vertical="center"/>
    </xf>
    <xf numFmtId="0" fontId="6" fillId="3" borderId="0" xfId="0" applyFont="1" applyFill="1" applyAlignment="1">
      <alignment horizontal="left" vertical="center" wrapText="1"/>
    </xf>
    <xf numFmtId="0" fontId="11" fillId="0" borderId="0" xfId="0" applyFont="1"/>
    <xf numFmtId="14" fontId="12" fillId="0" borderId="0" xfId="0" applyNumberFormat="1" applyFont="1"/>
    <xf numFmtId="0" fontId="5" fillId="5" borderId="0" xfId="0" applyFont="1" applyFill="1"/>
    <xf numFmtId="0" fontId="7" fillId="5" borderId="0" xfId="0" applyFont="1" applyFill="1"/>
    <xf numFmtId="0" fontId="4" fillId="5" borderId="0" xfId="0" applyFont="1" applyFill="1"/>
    <xf numFmtId="0" fontId="7" fillId="6" borderId="0" xfId="0" applyFont="1" applyFill="1"/>
    <xf numFmtId="0" fontId="4" fillId="6" borderId="0" xfId="0" applyFont="1" applyFill="1"/>
    <xf numFmtId="0" fontId="17" fillId="6" borderId="0" xfId="1" applyFont="1" applyFill="1" applyAlignment="1">
      <alignment horizontal="left"/>
    </xf>
    <xf numFmtId="0" fontId="1" fillId="3" borderId="0" xfId="1" applyFill="1" applyAlignment="1">
      <alignment horizontal="left"/>
    </xf>
    <xf numFmtId="0" fontId="18" fillId="3" borderId="0" xfId="0" applyFont="1" applyFill="1"/>
    <xf numFmtId="0" fontId="1" fillId="3" borderId="0" xfId="0" applyFont="1" applyFill="1"/>
    <xf numFmtId="0" fontId="1" fillId="3" borderId="0" xfId="0" quotePrefix="1" applyFont="1" applyFill="1"/>
    <xf numFmtId="164" fontId="7" fillId="0" borderId="0" xfId="0" applyNumberFormat="1" applyFont="1"/>
    <xf numFmtId="14" fontId="12" fillId="7" borderId="0" xfId="0" applyNumberFormat="1" applyFont="1" applyFill="1"/>
    <xf numFmtId="0" fontId="9" fillId="7" borderId="0" xfId="0" applyFont="1" applyFill="1"/>
    <xf numFmtId="0" fontId="7" fillId="0" borderId="0" xfId="0" applyFont="1" applyFill="1"/>
    <xf numFmtId="0" fontId="1" fillId="0" borderId="0" xfId="0" quotePrefix="1" applyFont="1" applyFill="1"/>
    <xf numFmtId="14" fontId="1" fillId="2" borderId="0" xfId="1" applyNumberFormat="1" applyFill="1" applyAlignment="1" applyProtection="1">
      <alignment horizontal="left"/>
      <protection locked="0"/>
    </xf>
    <xf numFmtId="0" fontId="7" fillId="2" borderId="0" xfId="0" applyFont="1" applyFill="1"/>
    <xf numFmtId="0" fontId="4" fillId="2" borderId="0" xfId="0" applyFont="1" applyFill="1" applyAlignment="1">
      <alignment vertical="top"/>
    </xf>
    <xf numFmtId="0" fontId="1" fillId="2" borderId="0" xfId="1" applyFont="1" applyFill="1" applyAlignment="1">
      <alignment horizontal="left"/>
    </xf>
    <xf numFmtId="165" fontId="4" fillId="2" borderId="0" xfId="0" applyNumberFormat="1" applyFont="1" applyFill="1" applyAlignment="1">
      <alignment vertical="top"/>
    </xf>
    <xf numFmtId="166" fontId="4" fillId="2" borderId="0" xfId="0" applyNumberFormat="1" applyFont="1" applyFill="1" applyAlignment="1">
      <alignment vertical="top"/>
    </xf>
    <xf numFmtId="0" fontId="1" fillId="2" borderId="0" xfId="1" applyFill="1" applyAlignment="1">
      <alignment horizontal="left"/>
    </xf>
    <xf numFmtId="0" fontId="7" fillId="3" borderId="0" xfId="0" applyFont="1" applyFill="1" applyAlignment="1">
      <alignment horizontal="left"/>
    </xf>
    <xf numFmtId="0" fontId="1" fillId="2" borderId="0" xfId="1" applyFill="1" applyAlignment="1">
      <alignment horizontal="left"/>
    </xf>
    <xf numFmtId="0" fontId="1" fillId="2" borderId="0" xfId="1" applyFill="1" applyAlignment="1">
      <alignment horizontal="left"/>
    </xf>
    <xf numFmtId="0" fontId="19" fillId="0" borderId="0" xfId="0" applyFont="1"/>
    <xf numFmtId="0" fontId="1" fillId="2" borderId="0" xfId="1" applyFill="1" applyAlignment="1">
      <alignment horizontal="left"/>
    </xf>
    <xf numFmtId="0" fontId="0" fillId="0" borderId="0" xfId="0"/>
    <xf numFmtId="0" fontId="2" fillId="0" borderId="0" xfId="1" applyFont="1"/>
    <xf numFmtId="0" fontId="7" fillId="0" borderId="0" xfId="0" applyFont="1"/>
  </cellXfs>
  <cellStyles count="4">
    <cellStyle name="Normal" xfId="0" builtinId="0"/>
    <cellStyle name="Normal 2" xfId="1" xr:uid="{00000000-0005-0000-0000-000000000000}"/>
    <cellStyle name="Normal 3" xfId="3" xr:uid="{00000000-0005-0000-0000-000001000000}"/>
    <cellStyle name="Standard 2" xfId="2" xr:uid="{00000000-0005-0000-0000-000003000000}"/>
  </cellStyles>
  <dxfs count="0"/>
  <tableStyles count="0" defaultTableStyle="TableStyleMedium2" defaultPivotStyle="PivotStyleLight16"/>
  <colors>
    <mruColors>
      <color rgb="FF99FF99"/>
      <color rgb="FF99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N:\naei22\4_outputs\1_international%20reporting\3_Adjustment\UK_Annex_IIa_to%20ECE-EB.Air130_Adjustment_Application_2024_Submission_INTERNAL_v1.xlsx" TargetMode="External"/><Relationship Id="rId1" Type="http://schemas.openxmlformats.org/officeDocument/2006/relationships/externalLinkPath" Target="/naei22/4_outputs/1_international%20reporting/3_Adjustment/UK_Annex_IIa_to%20ECE-EB.Air130_Adjustment_Application_2024_Submission_INTERNAL_v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ad me"/>
      <sheetName val="Table1"/>
      <sheetName val="Table2"/>
      <sheetName val="AdjustmentCalcs"/>
      <sheetName val="AllPoll_All"/>
      <sheetName val="AllPoll_Select"/>
    </sheetNames>
    <sheetDataSet>
      <sheetData sheetId="0"/>
      <sheetData sheetId="1"/>
      <sheetData sheetId="2"/>
      <sheetData sheetId="3">
        <row r="2">
          <cell r="C2">
            <v>2022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C25"/>
  <sheetViews>
    <sheetView workbookViewId="0">
      <selection activeCell="C3" sqref="C3"/>
    </sheetView>
  </sheetViews>
  <sheetFormatPr defaultColWidth="11.453125" defaultRowHeight="14.5" x14ac:dyDescent="0.35"/>
  <cols>
    <col min="2" max="2" width="11.90625" bestFit="1" customWidth="1"/>
  </cols>
  <sheetData>
    <row r="1" spans="1:2" ht="22.5" customHeight="1" x14ac:dyDescent="0.5">
      <c r="A1" s="26" t="s">
        <v>50</v>
      </c>
    </row>
    <row r="2" spans="1:2" s="15" customFormat="1" ht="15.5" x14ac:dyDescent="0.35">
      <c r="A2" s="14" t="s">
        <v>16</v>
      </c>
      <c r="B2" s="15" t="s">
        <v>18</v>
      </c>
    </row>
    <row r="3" spans="1:2" s="15" customFormat="1" ht="15.5" x14ac:dyDescent="0.35">
      <c r="A3" s="14" t="s">
        <v>17</v>
      </c>
      <c r="B3" s="39">
        <v>45561</v>
      </c>
    </row>
    <row r="4" spans="1:2" s="15" customFormat="1" ht="15.5" x14ac:dyDescent="0.35">
      <c r="A4" s="14" t="s">
        <v>46</v>
      </c>
    </row>
    <row r="5" spans="1:2" s="15" customFormat="1" ht="15.5" x14ac:dyDescent="0.35">
      <c r="A5" s="40" t="s">
        <v>102</v>
      </c>
    </row>
    <row r="6" spans="1:2" ht="15.5" x14ac:dyDescent="0.35">
      <c r="A6" s="15" t="s">
        <v>57</v>
      </c>
      <c r="B6" s="27"/>
    </row>
    <row r="7" spans="1:2" ht="15.5" x14ac:dyDescent="0.35">
      <c r="A7" s="15" t="s">
        <v>103</v>
      </c>
      <c r="B7" s="15"/>
    </row>
    <row r="8" spans="1:2" ht="15.5" x14ac:dyDescent="0.35">
      <c r="A8" s="15"/>
      <c r="B8" s="15"/>
    </row>
    <row r="9" spans="1:2" s="15" customFormat="1" ht="15.5" x14ac:dyDescent="0.35">
      <c r="A9" s="14" t="s">
        <v>19</v>
      </c>
    </row>
    <row r="10" spans="1:2" x14ac:dyDescent="0.35">
      <c r="A10" t="s">
        <v>51</v>
      </c>
    </row>
    <row r="11" spans="1:2" x14ac:dyDescent="0.35">
      <c r="A11" t="s">
        <v>21</v>
      </c>
    </row>
    <row r="13" spans="1:2" x14ac:dyDescent="0.35">
      <c r="A13" t="s">
        <v>22</v>
      </c>
    </row>
    <row r="15" spans="1:2" x14ac:dyDescent="0.35">
      <c r="A15" s="12" t="s">
        <v>20</v>
      </c>
    </row>
    <row r="16" spans="1:2" x14ac:dyDescent="0.35">
      <c r="A16" t="s">
        <v>52</v>
      </c>
    </row>
    <row r="19" spans="2:3" x14ac:dyDescent="0.35">
      <c r="B19" s="12" t="s">
        <v>58</v>
      </c>
      <c r="C19" s="12" t="s">
        <v>62</v>
      </c>
    </row>
    <row r="20" spans="2:3" x14ac:dyDescent="0.35">
      <c r="B20" t="s">
        <v>59</v>
      </c>
    </row>
    <row r="21" spans="2:3" x14ac:dyDescent="0.35">
      <c r="B21" t="s">
        <v>23</v>
      </c>
    </row>
    <row r="23" spans="2:3" x14ac:dyDescent="0.35">
      <c r="B23" s="12" t="s">
        <v>97</v>
      </c>
      <c r="C23" s="12" t="s">
        <v>61</v>
      </c>
    </row>
    <row r="24" spans="2:3" x14ac:dyDescent="0.35">
      <c r="B24" t="s">
        <v>60</v>
      </c>
    </row>
    <row r="25" spans="2:3" x14ac:dyDescent="0.35">
      <c r="B25" t="s">
        <v>23</v>
      </c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70C0"/>
  </sheetPr>
  <dimension ref="A1:T48"/>
  <sheetViews>
    <sheetView tabSelected="1" zoomScale="77" zoomScaleNormal="77" workbookViewId="0">
      <selection activeCell="A19" sqref="A19:K33"/>
    </sheetView>
  </sheetViews>
  <sheetFormatPr defaultColWidth="11.453125" defaultRowHeight="14.5" x14ac:dyDescent="0.35"/>
  <cols>
    <col min="1" max="1" width="28.6328125" customWidth="1"/>
    <col min="2" max="2" width="14.453125" customWidth="1"/>
    <col min="3" max="3" width="50.453125" customWidth="1"/>
    <col min="4" max="4" width="67.453125" bestFit="1" customWidth="1"/>
    <col min="5" max="5" width="20.6328125" customWidth="1"/>
    <col min="6" max="6" width="9.54296875" customWidth="1"/>
    <col min="7" max="7" width="21.90625" customWidth="1"/>
    <col min="8" max="9" width="9.453125" customWidth="1"/>
    <col min="10" max="10" width="12.36328125" customWidth="1"/>
    <col min="11" max="11" width="12" bestFit="1" customWidth="1"/>
    <col min="12" max="13" width="11.90625" customWidth="1"/>
    <col min="14" max="14" width="10.453125" customWidth="1"/>
    <col min="15" max="15" width="10.36328125" customWidth="1"/>
    <col min="16" max="16" width="11.54296875" bestFit="1" customWidth="1"/>
    <col min="17" max="17" width="11.90625" customWidth="1"/>
    <col min="18" max="18" width="14" bestFit="1" customWidth="1"/>
    <col min="19" max="19" width="11.90625" customWidth="1"/>
    <col min="20" max="20" width="9.36328125" customWidth="1"/>
  </cols>
  <sheetData>
    <row r="1" spans="1:15" ht="20" x14ac:dyDescent="0.4">
      <c r="A1" s="56" t="s">
        <v>98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</row>
    <row r="2" spans="1:15" x14ac:dyDescent="0.35">
      <c r="A2" s="9"/>
      <c r="B2" s="7"/>
      <c r="C2" s="8"/>
    </row>
    <row r="3" spans="1:15" x14ac:dyDescent="0.35">
      <c r="A3" s="9"/>
      <c r="B3" s="7"/>
      <c r="C3" s="8"/>
    </row>
    <row r="4" spans="1:15" x14ac:dyDescent="0.35">
      <c r="A4" s="1" t="s">
        <v>0</v>
      </c>
      <c r="B4" s="10" t="s">
        <v>105</v>
      </c>
      <c r="C4" s="8" t="s">
        <v>1</v>
      </c>
    </row>
    <row r="5" spans="1:15" x14ac:dyDescent="0.35">
      <c r="A5" s="1" t="s">
        <v>2</v>
      </c>
      <c r="B5" s="43">
        <v>45701</v>
      </c>
      <c r="C5" s="8" t="s">
        <v>3</v>
      </c>
    </row>
    <row r="6" spans="1:15" ht="18.5" x14ac:dyDescent="0.6">
      <c r="A6" s="1" t="s">
        <v>4</v>
      </c>
      <c r="B6" s="51" t="s">
        <v>106</v>
      </c>
      <c r="C6" s="8" t="s">
        <v>5</v>
      </c>
      <c r="D6" s="53"/>
    </row>
    <row r="7" spans="1:15" x14ac:dyDescent="0.35">
      <c r="A7" s="23" t="s">
        <v>47</v>
      </c>
      <c r="B7" s="54" t="s">
        <v>49</v>
      </c>
      <c r="C7" s="55"/>
    </row>
    <row r="8" spans="1:15" ht="16.5" customHeight="1" x14ac:dyDescent="0.35">
      <c r="A8" s="1" t="s">
        <v>6</v>
      </c>
      <c r="B8" s="7"/>
      <c r="C8" s="8"/>
    </row>
    <row r="9" spans="1:15" x14ac:dyDescent="0.35">
      <c r="A9" s="9" t="s">
        <v>12</v>
      </c>
      <c r="B9" s="7"/>
      <c r="C9" s="8"/>
    </row>
    <row r="10" spans="1:15" x14ac:dyDescent="0.35">
      <c r="A10" s="9" t="s">
        <v>45</v>
      </c>
      <c r="B10" s="7"/>
      <c r="C10" s="8"/>
    </row>
    <row r="11" spans="1:15" x14ac:dyDescent="0.35">
      <c r="A11" s="9" t="s">
        <v>63</v>
      </c>
      <c r="B11" s="7"/>
      <c r="C11" s="8"/>
    </row>
    <row r="12" spans="1:15" x14ac:dyDescent="0.35">
      <c r="A12" s="9" t="s">
        <v>100</v>
      </c>
      <c r="B12" s="7"/>
      <c r="C12" s="8"/>
    </row>
    <row r="13" spans="1:15" x14ac:dyDescent="0.35">
      <c r="A13" s="2" t="s">
        <v>54</v>
      </c>
      <c r="B13" s="7"/>
      <c r="C13" s="8"/>
    </row>
    <row r="14" spans="1:15" x14ac:dyDescent="0.35">
      <c r="A14" s="2" t="s">
        <v>55</v>
      </c>
      <c r="B14" s="7"/>
      <c r="C14" s="8"/>
    </row>
    <row r="15" spans="1:15" x14ac:dyDescent="0.35">
      <c r="A15" s="9"/>
      <c r="B15" s="7"/>
      <c r="C15" s="8"/>
    </row>
    <row r="16" spans="1:15" x14ac:dyDescent="0.35">
      <c r="B16" s="7"/>
      <c r="C16" s="8"/>
    </row>
    <row r="17" spans="1:20" x14ac:dyDescent="0.35">
      <c r="A17" s="9"/>
      <c r="B17" s="7"/>
      <c r="C17" s="8"/>
    </row>
    <row r="18" spans="1:20" s="18" customFormat="1" ht="42" customHeight="1" x14ac:dyDescent="0.35">
      <c r="A18" s="24" t="s">
        <v>47</v>
      </c>
      <c r="B18" s="24" t="s">
        <v>32</v>
      </c>
      <c r="C18" s="24" t="s">
        <v>33</v>
      </c>
      <c r="D18" s="25" t="s">
        <v>34</v>
      </c>
      <c r="E18" s="25" t="s">
        <v>7</v>
      </c>
      <c r="F18" s="25" t="s">
        <v>11</v>
      </c>
      <c r="G18" s="25" t="s">
        <v>35</v>
      </c>
      <c r="H18" s="25" t="s">
        <v>36</v>
      </c>
      <c r="I18" s="25" t="s">
        <v>92</v>
      </c>
      <c r="J18" s="25" t="s">
        <v>89</v>
      </c>
      <c r="K18" s="25" t="s">
        <v>37</v>
      </c>
      <c r="L18" s="25" t="s">
        <v>38</v>
      </c>
      <c r="M18" s="25" t="s">
        <v>101</v>
      </c>
      <c r="N18" s="25" t="s">
        <v>90</v>
      </c>
      <c r="O18" s="25" t="s">
        <v>39</v>
      </c>
      <c r="P18" s="25" t="s">
        <v>40</v>
      </c>
      <c r="Q18" s="25" t="s">
        <v>88</v>
      </c>
      <c r="R18" s="25" t="s">
        <v>41</v>
      </c>
      <c r="S18" s="25" t="s">
        <v>42</v>
      </c>
      <c r="T18" s="25" t="s">
        <v>43</v>
      </c>
    </row>
    <row r="19" spans="1:20" s="2" customFormat="1" ht="14" x14ac:dyDescent="0.3">
      <c r="A19" s="46" t="s">
        <v>49</v>
      </c>
      <c r="B19" s="6" t="s">
        <v>111</v>
      </c>
      <c r="C19" s="45" t="s">
        <v>112</v>
      </c>
      <c r="D19" s="45" t="s">
        <v>113</v>
      </c>
      <c r="E19" s="44" t="s">
        <v>66</v>
      </c>
      <c r="F19" s="45" t="s">
        <v>107</v>
      </c>
      <c r="G19" s="45" t="s">
        <v>114</v>
      </c>
      <c r="H19" s="45">
        <v>2005</v>
      </c>
      <c r="I19" s="45" t="s">
        <v>109</v>
      </c>
      <c r="J19" s="47">
        <v>0.88810000020896296</v>
      </c>
      <c r="K19" s="45">
        <v>0</v>
      </c>
      <c r="L19" s="20">
        <f t="shared" ref="L19:L47" si="0">IFERROR(-1+(K19/J19),0)</f>
        <v>-1</v>
      </c>
      <c r="M19" s="45" t="s">
        <v>110</v>
      </c>
      <c r="N19" s="48">
        <v>0.46332499989098302</v>
      </c>
      <c r="O19" s="45">
        <v>0</v>
      </c>
      <c r="P19" s="20">
        <f t="shared" ref="P19:P47" si="1">IFERROR(-1+(O19/N19),0)</f>
        <v>-1</v>
      </c>
      <c r="Q19" s="21">
        <f>J19*N19</f>
        <v>0.41147893249999978</v>
      </c>
      <c r="R19" s="21">
        <f>K19*O19</f>
        <v>0</v>
      </c>
      <c r="S19" s="21">
        <f>R19-Q19</f>
        <v>-0.41147893249999978</v>
      </c>
      <c r="T19" s="22" t="s">
        <v>44</v>
      </c>
    </row>
    <row r="20" spans="1:20" s="2" customFormat="1" ht="14" x14ac:dyDescent="0.3">
      <c r="A20" s="46" t="s">
        <v>49</v>
      </c>
      <c r="B20" s="6" t="s">
        <v>115</v>
      </c>
      <c r="C20" s="45" t="s">
        <v>112</v>
      </c>
      <c r="D20" s="45" t="s">
        <v>113</v>
      </c>
      <c r="E20" s="44" t="s">
        <v>66</v>
      </c>
      <c r="F20" s="45" t="s">
        <v>107</v>
      </c>
      <c r="G20" s="45" t="s">
        <v>114</v>
      </c>
      <c r="H20" s="45">
        <v>2020</v>
      </c>
      <c r="I20" s="45" t="s">
        <v>109</v>
      </c>
      <c r="J20" s="47">
        <v>30.679666007218799</v>
      </c>
      <c r="K20" s="45">
        <v>0</v>
      </c>
      <c r="L20" s="20">
        <f t="shared" si="0"/>
        <v>-1</v>
      </c>
      <c r="M20" s="45" t="s">
        <v>110</v>
      </c>
      <c r="N20" s="48">
        <v>0.30701999992776002</v>
      </c>
      <c r="O20" s="45">
        <v>0</v>
      </c>
      <c r="P20" s="20">
        <f t="shared" si="1"/>
        <v>-1</v>
      </c>
      <c r="Q20" s="21">
        <f t="shared" ref="Q20:Q30" si="2">J20*N20</f>
        <v>9.4192710553200172</v>
      </c>
      <c r="R20" s="21">
        <f t="shared" ref="R20:R30" si="3">K20*O20</f>
        <v>0</v>
      </c>
      <c r="S20" s="21">
        <f t="shared" ref="S20:S47" si="4">R20-Q20</f>
        <v>-9.4192710553200172</v>
      </c>
      <c r="T20" s="22" t="s">
        <v>44</v>
      </c>
    </row>
    <row r="21" spans="1:20" s="2" customFormat="1" ht="14" x14ac:dyDescent="0.3">
      <c r="A21" s="46" t="s">
        <v>49</v>
      </c>
      <c r="B21" s="6" t="s">
        <v>116</v>
      </c>
      <c r="C21" s="45" t="s">
        <v>112</v>
      </c>
      <c r="D21" s="45" t="s">
        <v>113</v>
      </c>
      <c r="E21" s="44" t="s">
        <v>66</v>
      </c>
      <c r="F21" s="45" t="s">
        <v>107</v>
      </c>
      <c r="G21" s="45" t="s">
        <v>114</v>
      </c>
      <c r="H21" s="45">
        <v>2021</v>
      </c>
      <c r="I21" s="45" t="s">
        <v>109</v>
      </c>
      <c r="J21" s="47">
        <v>31.143666007327901</v>
      </c>
      <c r="K21" s="45">
        <v>0</v>
      </c>
      <c r="L21" s="20">
        <f t="shared" si="0"/>
        <v>-1</v>
      </c>
      <c r="M21" s="45" t="s">
        <v>110</v>
      </c>
      <c r="N21" s="48">
        <v>0.30701999992776102</v>
      </c>
      <c r="O21" s="45">
        <v>0</v>
      </c>
      <c r="P21" s="20">
        <f t="shared" si="1"/>
        <v>-1</v>
      </c>
      <c r="Q21" s="21">
        <f t="shared" si="2"/>
        <v>9.5617283353200264</v>
      </c>
      <c r="R21" s="21">
        <f t="shared" si="3"/>
        <v>0</v>
      </c>
      <c r="S21" s="21">
        <f t="shared" si="4"/>
        <v>-9.5617283353200264</v>
      </c>
      <c r="T21" s="22" t="s">
        <v>44</v>
      </c>
    </row>
    <row r="22" spans="1:20" s="2" customFormat="1" ht="14" x14ac:dyDescent="0.3">
      <c r="A22" s="46" t="s">
        <v>49</v>
      </c>
      <c r="B22" s="6" t="s">
        <v>117</v>
      </c>
      <c r="C22" s="45" t="s">
        <v>112</v>
      </c>
      <c r="D22" s="45" t="s">
        <v>113</v>
      </c>
      <c r="E22" s="44" t="s">
        <v>66</v>
      </c>
      <c r="F22" s="45" t="s">
        <v>107</v>
      </c>
      <c r="G22" s="45" t="s">
        <v>114</v>
      </c>
      <c r="H22" s="45">
        <v>2022</v>
      </c>
      <c r="I22" s="45" t="s">
        <v>109</v>
      </c>
      <c r="J22" s="47">
        <v>30.606066007201498</v>
      </c>
      <c r="K22" s="45">
        <v>0</v>
      </c>
      <c r="L22" s="20">
        <f t="shared" si="0"/>
        <v>-1</v>
      </c>
      <c r="M22" s="45" t="s">
        <v>110</v>
      </c>
      <c r="N22" s="48">
        <v>0.30701999992775902</v>
      </c>
      <c r="O22" s="45">
        <v>0</v>
      </c>
      <c r="P22" s="20">
        <f t="shared" si="1"/>
        <v>-1</v>
      </c>
      <c r="Q22" s="21">
        <f t="shared" si="2"/>
        <v>9.3966743833199917</v>
      </c>
      <c r="R22" s="21">
        <f t="shared" si="3"/>
        <v>0</v>
      </c>
      <c r="S22" s="21">
        <f t="shared" si="4"/>
        <v>-9.3966743833199917</v>
      </c>
      <c r="T22" s="22" t="s">
        <v>44</v>
      </c>
    </row>
    <row r="23" spans="1:20" s="2" customFormat="1" ht="14" x14ac:dyDescent="0.3">
      <c r="A23" s="49" t="s">
        <v>49</v>
      </c>
      <c r="B23" s="6" t="s">
        <v>118</v>
      </c>
      <c r="C23" s="45" t="s">
        <v>112</v>
      </c>
      <c r="D23" s="45" t="s">
        <v>113</v>
      </c>
      <c r="E23" s="44" t="s">
        <v>66</v>
      </c>
      <c r="F23" s="45" t="s">
        <v>107</v>
      </c>
      <c r="G23" s="45" t="s">
        <v>114</v>
      </c>
      <c r="H23" s="45">
        <v>2023</v>
      </c>
      <c r="I23" s="45" t="s">
        <v>109</v>
      </c>
      <c r="J23" s="47">
        <v>30.606066007201498</v>
      </c>
      <c r="K23" s="45">
        <v>0</v>
      </c>
      <c r="L23" s="20">
        <f t="shared" si="0"/>
        <v>-1</v>
      </c>
      <c r="M23" s="45" t="s">
        <v>110</v>
      </c>
      <c r="N23" s="48">
        <v>0.30701999992776002</v>
      </c>
      <c r="O23" s="45">
        <v>0</v>
      </c>
      <c r="P23" s="20">
        <f t="shared" si="1"/>
        <v>-1</v>
      </c>
      <c r="Q23" s="21">
        <f t="shared" si="2"/>
        <v>9.3966743833200219</v>
      </c>
      <c r="R23" s="21">
        <f t="shared" si="3"/>
        <v>0</v>
      </c>
      <c r="S23" s="21">
        <f t="shared" si="4"/>
        <v>-9.3966743833200219</v>
      </c>
      <c r="T23" s="22" t="s">
        <v>44</v>
      </c>
    </row>
    <row r="24" spans="1:20" s="2" customFormat="1" ht="14" x14ac:dyDescent="0.3">
      <c r="A24" s="52" t="s">
        <v>49</v>
      </c>
      <c r="B24" s="6" t="s">
        <v>119</v>
      </c>
      <c r="C24" s="45" t="s">
        <v>120</v>
      </c>
      <c r="D24" s="45" t="s">
        <v>113</v>
      </c>
      <c r="E24" s="44" t="s">
        <v>66</v>
      </c>
      <c r="F24" s="45" t="s">
        <v>107</v>
      </c>
      <c r="G24" s="45" t="s">
        <v>114</v>
      </c>
      <c r="H24" s="45">
        <v>2005</v>
      </c>
      <c r="I24" s="45" t="s">
        <v>109</v>
      </c>
      <c r="J24" s="47">
        <v>1.3656800003213399E-3</v>
      </c>
      <c r="K24" s="45">
        <v>0</v>
      </c>
      <c r="L24" s="20">
        <f t="shared" si="0"/>
        <v>-1</v>
      </c>
      <c r="M24" s="45" t="s">
        <v>110</v>
      </c>
      <c r="N24" s="48">
        <v>0.46332499989098302</v>
      </c>
      <c r="O24" s="45">
        <v>0</v>
      </c>
      <c r="P24" s="20">
        <f t="shared" si="1"/>
        <v>-1</v>
      </c>
      <c r="Q24" s="21">
        <f t="shared" si="2"/>
        <v>6.3275368600000258E-4</v>
      </c>
      <c r="R24" s="21">
        <f t="shared" si="3"/>
        <v>0</v>
      </c>
      <c r="S24" s="21">
        <f t="shared" si="4"/>
        <v>-6.3275368600000258E-4</v>
      </c>
      <c r="T24" s="22" t="s">
        <v>44</v>
      </c>
    </row>
    <row r="25" spans="1:20" s="2" customFormat="1" ht="14" x14ac:dyDescent="0.3">
      <c r="A25" s="52" t="s">
        <v>49</v>
      </c>
      <c r="B25" s="6" t="s">
        <v>121</v>
      </c>
      <c r="C25" s="45" t="s">
        <v>120</v>
      </c>
      <c r="D25" s="45" t="s">
        <v>113</v>
      </c>
      <c r="E25" s="44" t="s">
        <v>66</v>
      </c>
      <c r="F25" s="45" t="s">
        <v>107</v>
      </c>
      <c r="G25" s="45" t="s">
        <v>114</v>
      </c>
      <c r="H25" s="45">
        <v>2020</v>
      </c>
      <c r="I25" s="45" t="s">
        <v>109</v>
      </c>
      <c r="J25" s="47">
        <v>17.804265356189301</v>
      </c>
      <c r="K25" s="45">
        <v>0</v>
      </c>
      <c r="L25" s="20">
        <f t="shared" si="0"/>
        <v>-1</v>
      </c>
      <c r="M25" s="45" t="s">
        <v>110</v>
      </c>
      <c r="N25" s="48">
        <v>0.30701999992776002</v>
      </c>
      <c r="O25" s="45">
        <v>0</v>
      </c>
      <c r="P25" s="20">
        <f t="shared" si="1"/>
        <v>-1</v>
      </c>
      <c r="Q25" s="21">
        <f t="shared" si="2"/>
        <v>5.4662655483710596</v>
      </c>
      <c r="R25" s="21">
        <f t="shared" si="3"/>
        <v>0</v>
      </c>
      <c r="S25" s="21">
        <f t="shared" si="4"/>
        <v>-5.4662655483710596</v>
      </c>
      <c r="T25" s="22" t="s">
        <v>44</v>
      </c>
    </row>
    <row r="26" spans="1:20" s="2" customFormat="1" ht="14" x14ac:dyDescent="0.3">
      <c r="A26" s="52" t="s">
        <v>49</v>
      </c>
      <c r="B26" s="6" t="s">
        <v>122</v>
      </c>
      <c r="C26" s="45" t="s">
        <v>120</v>
      </c>
      <c r="D26" s="45" t="s">
        <v>113</v>
      </c>
      <c r="E26" s="44" t="s">
        <v>66</v>
      </c>
      <c r="F26" s="45" t="s">
        <v>107</v>
      </c>
      <c r="G26" s="45" t="s">
        <v>114</v>
      </c>
      <c r="H26" s="45">
        <v>2021</v>
      </c>
      <c r="I26" s="45" t="s">
        <v>109</v>
      </c>
      <c r="J26" s="47">
        <v>18.058631196249099</v>
      </c>
      <c r="K26" s="45">
        <v>0</v>
      </c>
      <c r="L26" s="20">
        <f t="shared" si="0"/>
        <v>-1</v>
      </c>
      <c r="M26" s="45" t="s">
        <v>110</v>
      </c>
      <c r="N26" s="48">
        <v>0.30701999992776102</v>
      </c>
      <c r="O26" s="45">
        <v>0</v>
      </c>
      <c r="P26" s="20">
        <f t="shared" si="1"/>
        <v>-1</v>
      </c>
      <c r="Q26" s="21">
        <f t="shared" si="2"/>
        <v>5.5443609485678609</v>
      </c>
      <c r="R26" s="21">
        <f t="shared" si="3"/>
        <v>0</v>
      </c>
      <c r="S26" s="21">
        <f t="shared" si="4"/>
        <v>-5.5443609485678609</v>
      </c>
      <c r="T26" s="22" t="s">
        <v>44</v>
      </c>
    </row>
    <row r="27" spans="1:20" s="2" customFormat="1" ht="14" x14ac:dyDescent="0.3">
      <c r="A27" s="52" t="s">
        <v>49</v>
      </c>
      <c r="B27" s="6" t="s">
        <v>123</v>
      </c>
      <c r="C27" s="45" t="s">
        <v>120</v>
      </c>
      <c r="D27" s="45" t="s">
        <v>113</v>
      </c>
      <c r="E27" s="44" t="s">
        <v>66</v>
      </c>
      <c r="F27" s="45" t="s">
        <v>107</v>
      </c>
      <c r="G27" s="45" t="s">
        <v>114</v>
      </c>
      <c r="H27" s="45">
        <v>2022</v>
      </c>
      <c r="I27" s="45" t="s">
        <v>109</v>
      </c>
      <c r="J27" s="47">
        <v>18.129455996265701</v>
      </c>
      <c r="K27" s="45">
        <v>0</v>
      </c>
      <c r="L27" s="20">
        <f t="shared" si="0"/>
        <v>-1</v>
      </c>
      <c r="M27" s="45" t="s">
        <v>110</v>
      </c>
      <c r="N27" s="48">
        <v>0.30701999992776002</v>
      </c>
      <c r="O27" s="45">
        <v>0</v>
      </c>
      <c r="P27" s="20">
        <f t="shared" si="1"/>
        <v>-1</v>
      </c>
      <c r="Q27" s="21">
        <f t="shared" si="2"/>
        <v>5.5661055786638238</v>
      </c>
      <c r="R27" s="21">
        <f t="shared" si="3"/>
        <v>0</v>
      </c>
      <c r="S27" s="21">
        <f t="shared" si="4"/>
        <v>-5.5661055786638238</v>
      </c>
      <c r="T27" s="22" t="s">
        <v>44</v>
      </c>
    </row>
    <row r="28" spans="1:20" s="2" customFormat="1" ht="14" x14ac:dyDescent="0.3">
      <c r="A28" s="49" t="s">
        <v>49</v>
      </c>
      <c r="B28" s="6" t="s">
        <v>124</v>
      </c>
      <c r="C28" s="45" t="s">
        <v>120</v>
      </c>
      <c r="D28" s="45" t="s">
        <v>113</v>
      </c>
      <c r="E28" s="44" t="s">
        <v>66</v>
      </c>
      <c r="F28" s="45" t="s">
        <v>107</v>
      </c>
      <c r="G28" s="45" t="s">
        <v>114</v>
      </c>
      <c r="H28" s="45">
        <v>2023</v>
      </c>
      <c r="I28" s="45" t="s">
        <v>109</v>
      </c>
      <c r="J28" s="47">
        <v>18.129455996265801</v>
      </c>
      <c r="K28" s="45">
        <v>0</v>
      </c>
      <c r="L28" s="20">
        <f t="shared" si="0"/>
        <v>-1</v>
      </c>
      <c r="M28" s="45" t="s">
        <v>110</v>
      </c>
      <c r="N28" s="48">
        <v>0.30701999992776002</v>
      </c>
      <c r="O28" s="45">
        <v>0</v>
      </c>
      <c r="P28" s="20">
        <f t="shared" si="1"/>
        <v>-1</v>
      </c>
      <c r="Q28" s="21">
        <f t="shared" si="2"/>
        <v>5.5661055786638549</v>
      </c>
      <c r="R28" s="21">
        <f t="shared" si="3"/>
        <v>0</v>
      </c>
      <c r="S28" s="21">
        <f t="shared" si="4"/>
        <v>-5.5661055786638549</v>
      </c>
      <c r="T28" s="22" t="s">
        <v>44</v>
      </c>
    </row>
    <row r="29" spans="1:20" s="2" customFormat="1" ht="14" x14ac:dyDescent="0.3">
      <c r="A29" s="49" t="s">
        <v>49</v>
      </c>
      <c r="B29" s="6" t="s">
        <v>125</v>
      </c>
      <c r="C29" s="45" t="s">
        <v>126</v>
      </c>
      <c r="D29" s="45" t="s">
        <v>113</v>
      </c>
      <c r="E29" s="44" t="s">
        <v>66</v>
      </c>
      <c r="F29" s="45" t="s">
        <v>107</v>
      </c>
      <c r="G29" s="45" t="s">
        <v>114</v>
      </c>
      <c r="H29" s="45">
        <v>2005</v>
      </c>
      <c r="I29" s="45" t="s">
        <v>109</v>
      </c>
      <c r="J29" s="47">
        <v>0.25460000005990602</v>
      </c>
      <c r="K29" s="45">
        <v>0</v>
      </c>
      <c r="L29" s="20">
        <f t="shared" si="0"/>
        <v>-1</v>
      </c>
      <c r="M29" s="45" t="s">
        <v>110</v>
      </c>
      <c r="N29" s="48">
        <v>0.46332499989098203</v>
      </c>
      <c r="O29" s="45">
        <v>0</v>
      </c>
      <c r="P29" s="20">
        <f t="shared" si="1"/>
        <v>-1</v>
      </c>
      <c r="Q29" s="21">
        <f t="shared" si="2"/>
        <v>0.11796254499999997</v>
      </c>
      <c r="R29" s="21">
        <f t="shared" si="3"/>
        <v>0</v>
      </c>
      <c r="S29" s="21">
        <f t="shared" si="4"/>
        <v>-0.11796254499999997</v>
      </c>
      <c r="T29" s="22" t="s">
        <v>44</v>
      </c>
    </row>
    <row r="30" spans="1:20" s="2" customFormat="1" ht="14" x14ac:dyDescent="0.3">
      <c r="A30" s="49" t="s">
        <v>49</v>
      </c>
      <c r="B30" s="6" t="s">
        <v>127</v>
      </c>
      <c r="C30" s="45" t="s">
        <v>126</v>
      </c>
      <c r="D30" s="45" t="s">
        <v>113</v>
      </c>
      <c r="E30" s="44" t="s">
        <v>66</v>
      </c>
      <c r="F30" s="45" t="s">
        <v>107</v>
      </c>
      <c r="G30" s="45" t="s">
        <v>114</v>
      </c>
      <c r="H30" s="45">
        <v>2020</v>
      </c>
      <c r="I30" s="45" t="s">
        <v>109</v>
      </c>
      <c r="J30" s="47">
        <v>2.5652625006035898</v>
      </c>
      <c r="K30" s="45">
        <v>0</v>
      </c>
      <c r="L30" s="20">
        <f t="shared" si="0"/>
        <v>-1</v>
      </c>
      <c r="M30" s="45" t="s">
        <v>110</v>
      </c>
      <c r="N30" s="48">
        <v>0.30701999992776102</v>
      </c>
      <c r="O30" s="45">
        <v>0</v>
      </c>
      <c r="P30" s="20">
        <f t="shared" si="1"/>
        <v>-1</v>
      </c>
      <c r="Q30" s="21">
        <f t="shared" si="2"/>
        <v>0.78758689275000227</v>
      </c>
      <c r="R30" s="21">
        <f t="shared" si="3"/>
        <v>0</v>
      </c>
      <c r="S30" s="21">
        <f t="shared" si="4"/>
        <v>-0.78758689275000227</v>
      </c>
      <c r="T30" s="22" t="s">
        <v>44</v>
      </c>
    </row>
    <row r="31" spans="1:20" s="2" customFormat="1" ht="14" x14ac:dyDescent="0.3">
      <c r="A31" s="49" t="s">
        <v>49</v>
      </c>
      <c r="B31" s="6" t="s">
        <v>128</v>
      </c>
      <c r="C31" s="45" t="s">
        <v>126</v>
      </c>
      <c r="D31" s="45" t="s">
        <v>113</v>
      </c>
      <c r="E31" s="44" t="s">
        <v>66</v>
      </c>
      <c r="F31" s="45" t="s">
        <v>107</v>
      </c>
      <c r="G31" s="45" t="s">
        <v>114</v>
      </c>
      <c r="H31" s="45">
        <v>2021</v>
      </c>
      <c r="I31" s="45" t="s">
        <v>109</v>
      </c>
      <c r="J31" s="47">
        <v>2.5652625006035898</v>
      </c>
      <c r="K31" s="45">
        <v>0</v>
      </c>
      <c r="L31" s="20">
        <f t="shared" si="0"/>
        <v>-1</v>
      </c>
      <c r="M31" s="45" t="s">
        <v>110</v>
      </c>
      <c r="N31" s="48">
        <v>0.30701999992776002</v>
      </c>
      <c r="O31" s="45">
        <v>0</v>
      </c>
      <c r="P31" s="20">
        <f t="shared" si="1"/>
        <v>-1</v>
      </c>
      <c r="Q31" s="21">
        <f t="shared" ref="Q31:Q47" si="5">J31*N31</f>
        <v>0.7875868927499996</v>
      </c>
      <c r="R31" s="21">
        <f t="shared" ref="R31:R47" si="6">K31*O31</f>
        <v>0</v>
      </c>
      <c r="S31" s="21">
        <f t="shared" si="4"/>
        <v>-0.7875868927499996</v>
      </c>
      <c r="T31" s="22" t="s">
        <v>44</v>
      </c>
    </row>
    <row r="32" spans="1:20" s="2" customFormat="1" ht="14" x14ac:dyDescent="0.3">
      <c r="A32" s="11" t="s">
        <v>49</v>
      </c>
      <c r="B32" s="6" t="s">
        <v>129</v>
      </c>
      <c r="C32" s="45" t="s">
        <v>126</v>
      </c>
      <c r="D32" s="45" t="s">
        <v>113</v>
      </c>
      <c r="E32" s="44" t="s">
        <v>66</v>
      </c>
      <c r="F32" s="45" t="s">
        <v>107</v>
      </c>
      <c r="G32" s="45" t="s">
        <v>114</v>
      </c>
      <c r="H32" s="45">
        <v>2022</v>
      </c>
      <c r="I32" s="45" t="s">
        <v>109</v>
      </c>
      <c r="J32" s="47">
        <v>2.83366450066675</v>
      </c>
      <c r="K32" s="45">
        <v>0</v>
      </c>
      <c r="L32" s="20">
        <f t="shared" si="0"/>
        <v>-1</v>
      </c>
      <c r="M32" s="45" t="s">
        <v>110</v>
      </c>
      <c r="N32" s="48">
        <v>0.30701999992776002</v>
      </c>
      <c r="O32" s="45">
        <v>0</v>
      </c>
      <c r="P32" s="20">
        <f t="shared" si="1"/>
        <v>-1</v>
      </c>
      <c r="Q32" s="21">
        <f t="shared" si="5"/>
        <v>0.86999167479000172</v>
      </c>
      <c r="R32" s="21">
        <f t="shared" si="6"/>
        <v>0</v>
      </c>
      <c r="S32" s="21">
        <f t="shared" si="4"/>
        <v>-0.86999167479000172</v>
      </c>
      <c r="T32" s="22" t="s">
        <v>44</v>
      </c>
    </row>
    <row r="33" spans="1:20" s="2" customFormat="1" ht="14" x14ac:dyDescent="0.3">
      <c r="A33" s="11" t="s">
        <v>49</v>
      </c>
      <c r="B33" s="6" t="s">
        <v>130</v>
      </c>
      <c r="C33" s="45" t="s">
        <v>126</v>
      </c>
      <c r="D33" s="45" t="s">
        <v>113</v>
      </c>
      <c r="E33" s="44" t="s">
        <v>66</v>
      </c>
      <c r="F33" s="45" t="s">
        <v>107</v>
      </c>
      <c r="G33" s="45" t="s">
        <v>114</v>
      </c>
      <c r="H33" s="45">
        <v>2023</v>
      </c>
      <c r="I33" s="45" t="s">
        <v>109</v>
      </c>
      <c r="J33" s="47">
        <v>2.83366450066675</v>
      </c>
      <c r="K33" s="45">
        <v>0</v>
      </c>
      <c r="L33" s="20">
        <f t="shared" si="0"/>
        <v>-1</v>
      </c>
      <c r="M33" s="45" t="s">
        <v>110</v>
      </c>
      <c r="N33" s="48">
        <v>0.30701999992776002</v>
      </c>
      <c r="O33" s="45">
        <v>0</v>
      </c>
      <c r="P33" s="20">
        <f t="shared" si="1"/>
        <v>-1</v>
      </c>
      <c r="Q33" s="21">
        <f t="shared" si="5"/>
        <v>0.86999167479000172</v>
      </c>
      <c r="R33" s="21">
        <f t="shared" si="6"/>
        <v>0</v>
      </c>
      <c r="S33" s="21">
        <f t="shared" si="4"/>
        <v>-0.86999167479000172</v>
      </c>
      <c r="T33" s="22" t="s">
        <v>44</v>
      </c>
    </row>
    <row r="34" spans="1:20" s="2" customFormat="1" ht="14" x14ac:dyDescent="0.3">
      <c r="A34" s="11"/>
      <c r="B34" s="6"/>
      <c r="C34" s="19"/>
      <c r="D34" s="19"/>
      <c r="E34" s="4"/>
      <c r="F34" s="19"/>
      <c r="G34" s="19"/>
      <c r="H34" s="19"/>
      <c r="I34" s="19"/>
      <c r="J34" s="19"/>
      <c r="K34" s="19"/>
      <c r="L34" s="20">
        <f t="shared" si="0"/>
        <v>0</v>
      </c>
      <c r="M34" s="19"/>
      <c r="N34" s="19"/>
      <c r="O34" s="19"/>
      <c r="P34" s="20">
        <f t="shared" si="1"/>
        <v>0</v>
      </c>
      <c r="Q34" s="21">
        <f t="shared" si="5"/>
        <v>0</v>
      </c>
      <c r="R34" s="21">
        <f t="shared" si="6"/>
        <v>0</v>
      </c>
      <c r="S34" s="21">
        <f t="shared" si="4"/>
        <v>0</v>
      </c>
      <c r="T34" s="22" t="s">
        <v>44</v>
      </c>
    </row>
    <row r="35" spans="1:20" s="2" customFormat="1" ht="14" x14ac:dyDescent="0.3">
      <c r="A35" s="11"/>
      <c r="B35" s="6"/>
      <c r="C35" s="19"/>
      <c r="D35" s="19"/>
      <c r="E35" s="4"/>
      <c r="F35" s="19"/>
      <c r="G35" s="19"/>
      <c r="H35" s="19"/>
      <c r="I35" s="19"/>
      <c r="J35" s="19"/>
      <c r="K35" s="19"/>
      <c r="L35" s="20">
        <f t="shared" si="0"/>
        <v>0</v>
      </c>
      <c r="M35" s="19"/>
      <c r="N35" s="19"/>
      <c r="O35" s="19"/>
      <c r="P35" s="20">
        <f t="shared" si="1"/>
        <v>0</v>
      </c>
      <c r="Q35" s="21">
        <f t="shared" si="5"/>
        <v>0</v>
      </c>
      <c r="R35" s="21">
        <f t="shared" si="6"/>
        <v>0</v>
      </c>
      <c r="S35" s="21">
        <f t="shared" si="4"/>
        <v>0</v>
      </c>
      <c r="T35" s="22" t="s">
        <v>44</v>
      </c>
    </row>
    <row r="36" spans="1:20" s="2" customFormat="1" ht="14" x14ac:dyDescent="0.3">
      <c r="A36" s="11"/>
      <c r="B36" s="6"/>
      <c r="C36" s="19"/>
      <c r="D36" s="19"/>
      <c r="E36" s="4"/>
      <c r="F36" s="19"/>
      <c r="G36" s="19"/>
      <c r="H36" s="19"/>
      <c r="I36" s="19"/>
      <c r="J36" s="19"/>
      <c r="K36" s="19"/>
      <c r="L36" s="20">
        <f t="shared" si="0"/>
        <v>0</v>
      </c>
      <c r="M36" s="19"/>
      <c r="N36" s="19"/>
      <c r="O36" s="45"/>
      <c r="P36" s="20">
        <f t="shared" si="1"/>
        <v>0</v>
      </c>
      <c r="Q36" s="21">
        <f t="shared" si="5"/>
        <v>0</v>
      </c>
      <c r="R36" s="21">
        <f t="shared" si="6"/>
        <v>0</v>
      </c>
      <c r="S36" s="21">
        <f t="shared" si="4"/>
        <v>0</v>
      </c>
      <c r="T36" s="22" t="s">
        <v>44</v>
      </c>
    </row>
    <row r="37" spans="1:20" s="2" customFormat="1" ht="14" x14ac:dyDescent="0.3">
      <c r="A37" s="11"/>
      <c r="B37" s="6"/>
      <c r="C37" s="19"/>
      <c r="D37" s="19"/>
      <c r="E37" s="4"/>
      <c r="F37" s="19"/>
      <c r="G37" s="19"/>
      <c r="H37" s="19"/>
      <c r="I37" s="19"/>
      <c r="J37" s="19"/>
      <c r="K37" s="19"/>
      <c r="L37" s="20">
        <f t="shared" si="0"/>
        <v>0</v>
      </c>
      <c r="M37" s="19"/>
      <c r="N37" s="19"/>
      <c r="O37" s="19"/>
      <c r="P37" s="20">
        <f t="shared" si="1"/>
        <v>0</v>
      </c>
      <c r="Q37" s="21">
        <f t="shared" si="5"/>
        <v>0</v>
      </c>
      <c r="R37" s="21">
        <f t="shared" si="6"/>
        <v>0</v>
      </c>
      <c r="S37" s="21">
        <f t="shared" si="4"/>
        <v>0</v>
      </c>
      <c r="T37" s="22" t="s">
        <v>44</v>
      </c>
    </row>
    <row r="38" spans="1:20" s="2" customFormat="1" ht="14" x14ac:dyDescent="0.3">
      <c r="A38" s="11"/>
      <c r="B38" s="6"/>
      <c r="C38" s="19"/>
      <c r="D38" s="19"/>
      <c r="E38" s="4"/>
      <c r="F38" s="19"/>
      <c r="G38" s="19"/>
      <c r="H38" s="19"/>
      <c r="I38" s="19"/>
      <c r="J38" s="19"/>
      <c r="K38" s="19"/>
      <c r="L38" s="20">
        <f t="shared" si="0"/>
        <v>0</v>
      </c>
      <c r="M38" s="19"/>
      <c r="N38" s="19"/>
      <c r="O38" s="19"/>
      <c r="P38" s="20">
        <f t="shared" si="1"/>
        <v>0</v>
      </c>
      <c r="Q38" s="21">
        <f t="shared" si="5"/>
        <v>0</v>
      </c>
      <c r="R38" s="21">
        <f t="shared" si="6"/>
        <v>0</v>
      </c>
      <c r="S38" s="21">
        <f t="shared" si="4"/>
        <v>0</v>
      </c>
      <c r="T38" s="22" t="s">
        <v>44</v>
      </c>
    </row>
    <row r="39" spans="1:20" s="2" customFormat="1" ht="14" x14ac:dyDescent="0.3">
      <c r="A39" s="11"/>
      <c r="B39" s="4"/>
      <c r="C39" s="19"/>
      <c r="D39" s="19"/>
      <c r="E39" s="4"/>
      <c r="F39" s="19"/>
      <c r="G39" s="19"/>
      <c r="H39" s="19"/>
      <c r="I39" s="19"/>
      <c r="J39" s="19"/>
      <c r="K39" s="19"/>
      <c r="L39" s="20">
        <f t="shared" si="0"/>
        <v>0</v>
      </c>
      <c r="M39" s="19"/>
      <c r="N39" s="19"/>
      <c r="O39" s="19"/>
      <c r="P39" s="20">
        <f t="shared" si="1"/>
        <v>0</v>
      </c>
      <c r="Q39" s="21">
        <f t="shared" si="5"/>
        <v>0</v>
      </c>
      <c r="R39" s="21">
        <f t="shared" si="6"/>
        <v>0</v>
      </c>
      <c r="S39" s="21">
        <f t="shared" si="4"/>
        <v>0</v>
      </c>
      <c r="T39" s="22" t="s">
        <v>44</v>
      </c>
    </row>
    <row r="40" spans="1:20" s="2" customFormat="1" ht="14" x14ac:dyDescent="0.3">
      <c r="A40" s="11"/>
      <c r="B40" s="4"/>
      <c r="C40" s="19"/>
      <c r="D40" s="19"/>
      <c r="E40" s="4"/>
      <c r="F40" s="19"/>
      <c r="G40" s="19"/>
      <c r="H40" s="19"/>
      <c r="I40" s="19"/>
      <c r="J40" s="19"/>
      <c r="K40" s="19"/>
      <c r="L40" s="20">
        <f t="shared" si="0"/>
        <v>0</v>
      </c>
      <c r="M40" s="19"/>
      <c r="N40" s="19"/>
      <c r="O40" s="19"/>
      <c r="P40" s="20">
        <f t="shared" si="1"/>
        <v>0</v>
      </c>
      <c r="Q40" s="21">
        <f t="shared" si="5"/>
        <v>0</v>
      </c>
      <c r="R40" s="21">
        <f t="shared" si="6"/>
        <v>0</v>
      </c>
      <c r="S40" s="21">
        <f t="shared" si="4"/>
        <v>0</v>
      </c>
      <c r="T40" s="22" t="s">
        <v>44</v>
      </c>
    </row>
    <row r="41" spans="1:20" s="2" customFormat="1" ht="14" x14ac:dyDescent="0.3">
      <c r="A41" s="11"/>
      <c r="B41" s="4"/>
      <c r="C41" s="19"/>
      <c r="D41" s="19"/>
      <c r="E41" s="4"/>
      <c r="F41" s="19"/>
      <c r="G41" s="19"/>
      <c r="H41" s="19"/>
      <c r="I41" s="19"/>
      <c r="J41" s="19"/>
      <c r="K41" s="19"/>
      <c r="L41" s="20">
        <f t="shared" si="0"/>
        <v>0</v>
      </c>
      <c r="M41" s="19"/>
      <c r="N41" s="19"/>
      <c r="O41" s="19"/>
      <c r="P41" s="20">
        <f t="shared" si="1"/>
        <v>0</v>
      </c>
      <c r="Q41" s="21">
        <f t="shared" si="5"/>
        <v>0</v>
      </c>
      <c r="R41" s="21">
        <f t="shared" si="6"/>
        <v>0</v>
      </c>
      <c r="S41" s="21">
        <f t="shared" si="4"/>
        <v>0</v>
      </c>
      <c r="T41" s="22" t="s">
        <v>44</v>
      </c>
    </row>
    <row r="42" spans="1:20" s="2" customFormat="1" ht="14" x14ac:dyDescent="0.3">
      <c r="A42" s="11"/>
      <c r="B42" s="4"/>
      <c r="C42" s="19"/>
      <c r="D42" s="19"/>
      <c r="E42" s="4"/>
      <c r="F42" s="19"/>
      <c r="G42" s="19"/>
      <c r="H42" s="19"/>
      <c r="I42" s="19"/>
      <c r="J42" s="19"/>
      <c r="K42" s="19"/>
      <c r="L42" s="20">
        <f t="shared" si="0"/>
        <v>0</v>
      </c>
      <c r="M42" s="19"/>
      <c r="N42" s="19"/>
      <c r="O42" s="19"/>
      <c r="P42" s="20">
        <f t="shared" si="1"/>
        <v>0</v>
      </c>
      <c r="Q42" s="21">
        <f t="shared" si="5"/>
        <v>0</v>
      </c>
      <c r="R42" s="21">
        <f t="shared" si="6"/>
        <v>0</v>
      </c>
      <c r="S42" s="21">
        <f t="shared" si="4"/>
        <v>0</v>
      </c>
      <c r="T42" s="22" t="s">
        <v>44</v>
      </c>
    </row>
    <row r="43" spans="1:20" s="2" customFormat="1" ht="14" x14ac:dyDescent="0.3">
      <c r="A43" s="11"/>
      <c r="B43" s="4"/>
      <c r="C43" s="19"/>
      <c r="D43" s="19"/>
      <c r="E43" s="4"/>
      <c r="F43" s="19"/>
      <c r="G43" s="19"/>
      <c r="H43" s="19"/>
      <c r="I43" s="19"/>
      <c r="J43" s="19"/>
      <c r="K43" s="19"/>
      <c r="L43" s="20">
        <f t="shared" si="0"/>
        <v>0</v>
      </c>
      <c r="M43" s="19"/>
      <c r="N43" s="19"/>
      <c r="O43" s="19"/>
      <c r="P43" s="20">
        <f t="shared" si="1"/>
        <v>0</v>
      </c>
      <c r="Q43" s="21">
        <f t="shared" si="5"/>
        <v>0</v>
      </c>
      <c r="R43" s="21">
        <f t="shared" si="6"/>
        <v>0</v>
      </c>
      <c r="S43" s="21">
        <f t="shared" si="4"/>
        <v>0</v>
      </c>
      <c r="T43" s="22" t="s">
        <v>44</v>
      </c>
    </row>
    <row r="44" spans="1:20" s="2" customFormat="1" ht="14" x14ac:dyDescent="0.3">
      <c r="A44" s="11"/>
      <c r="B44" s="4"/>
      <c r="C44" s="19"/>
      <c r="D44" s="19"/>
      <c r="E44" s="4"/>
      <c r="F44" s="19"/>
      <c r="G44" s="19"/>
      <c r="H44" s="19"/>
      <c r="I44" s="19"/>
      <c r="J44" s="19"/>
      <c r="K44" s="19"/>
      <c r="L44" s="20">
        <f t="shared" si="0"/>
        <v>0</v>
      </c>
      <c r="M44" s="19"/>
      <c r="N44" s="19"/>
      <c r="O44" s="19"/>
      <c r="P44" s="20">
        <f t="shared" si="1"/>
        <v>0</v>
      </c>
      <c r="Q44" s="21">
        <f t="shared" si="5"/>
        <v>0</v>
      </c>
      <c r="R44" s="21">
        <f t="shared" si="6"/>
        <v>0</v>
      </c>
      <c r="S44" s="21">
        <f t="shared" si="4"/>
        <v>0</v>
      </c>
      <c r="T44" s="22" t="s">
        <v>44</v>
      </c>
    </row>
    <row r="45" spans="1:20" s="2" customFormat="1" ht="14" x14ac:dyDescent="0.3">
      <c r="A45" s="11"/>
      <c r="B45" s="4"/>
      <c r="C45" s="19"/>
      <c r="D45" s="19"/>
      <c r="E45" s="4"/>
      <c r="F45" s="19"/>
      <c r="G45" s="19"/>
      <c r="H45" s="19"/>
      <c r="I45" s="19"/>
      <c r="J45" s="19"/>
      <c r="K45" s="19"/>
      <c r="L45" s="20">
        <f t="shared" si="0"/>
        <v>0</v>
      </c>
      <c r="M45" s="19"/>
      <c r="N45" s="19"/>
      <c r="O45" s="19"/>
      <c r="P45" s="20">
        <f t="shared" si="1"/>
        <v>0</v>
      </c>
      <c r="Q45" s="21">
        <f t="shared" si="5"/>
        <v>0</v>
      </c>
      <c r="R45" s="21">
        <f t="shared" si="6"/>
        <v>0</v>
      </c>
      <c r="S45" s="21">
        <f t="shared" si="4"/>
        <v>0</v>
      </c>
      <c r="T45" s="22" t="s">
        <v>44</v>
      </c>
    </row>
    <row r="46" spans="1:20" s="2" customFormat="1" ht="14" x14ac:dyDescent="0.3">
      <c r="A46" s="11"/>
      <c r="B46" s="4"/>
      <c r="C46" s="19"/>
      <c r="D46" s="19"/>
      <c r="E46" s="4"/>
      <c r="F46" s="19"/>
      <c r="G46" s="19"/>
      <c r="H46" s="19"/>
      <c r="I46" s="19"/>
      <c r="J46" s="19"/>
      <c r="K46" s="19"/>
      <c r="L46" s="20">
        <f t="shared" si="0"/>
        <v>0</v>
      </c>
      <c r="M46" s="19"/>
      <c r="N46" s="19"/>
      <c r="O46" s="19"/>
      <c r="P46" s="20">
        <f t="shared" si="1"/>
        <v>0</v>
      </c>
      <c r="Q46" s="21">
        <f t="shared" si="5"/>
        <v>0</v>
      </c>
      <c r="R46" s="21">
        <f t="shared" si="6"/>
        <v>0</v>
      </c>
      <c r="S46" s="21">
        <f t="shared" si="4"/>
        <v>0</v>
      </c>
      <c r="T46" s="22" t="s">
        <v>44</v>
      </c>
    </row>
    <row r="47" spans="1:20" s="2" customFormat="1" ht="14" x14ac:dyDescent="0.3">
      <c r="A47" s="11"/>
      <c r="B47" s="4"/>
      <c r="C47" s="19"/>
      <c r="D47" s="19"/>
      <c r="E47" s="4"/>
      <c r="F47" s="19"/>
      <c r="G47" s="19"/>
      <c r="H47" s="19"/>
      <c r="I47" s="19"/>
      <c r="J47" s="19"/>
      <c r="K47" s="19"/>
      <c r="L47" s="20">
        <f t="shared" si="0"/>
        <v>0</v>
      </c>
      <c r="M47" s="19"/>
      <c r="N47" s="19"/>
      <c r="O47" s="19"/>
      <c r="P47" s="20">
        <f t="shared" si="1"/>
        <v>0</v>
      </c>
      <c r="Q47" s="21">
        <f t="shared" si="5"/>
        <v>0</v>
      </c>
      <c r="R47" s="21">
        <f t="shared" si="6"/>
        <v>0</v>
      </c>
      <c r="S47" s="21">
        <f t="shared" si="4"/>
        <v>0</v>
      </c>
      <c r="T47" s="22" t="s">
        <v>44</v>
      </c>
    </row>
    <row r="48" spans="1:20" x14ac:dyDescent="0.35">
      <c r="B48" s="16"/>
    </row>
  </sheetData>
  <mergeCells count="2">
    <mergeCell ref="B7:C7"/>
    <mergeCell ref="A1:O1"/>
  </mergeCells>
  <phoneticPr fontId="13" type="noConversion"/>
  <dataValidations count="1">
    <dataValidation type="list" allowBlank="1" showInputMessage="1" showErrorMessage="1" sqref="E19:E47" xr:uid="{00000000-0002-0000-0100-000000000000}">
      <formula1>PollutantList</formula1>
    </dataValidation>
  </dataValidations>
  <pageMargins left="0.7" right="0.7" top="0.78740157499999996" bottom="0.78740157499999996" header="0.3" footer="0.3"/>
  <pageSetup paperSize="9" orientation="portrait" verticalDpi="2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100-000001000000}">
          <x14:formula1>
            <xm:f>Tabelle1!$A$1:$A$2</xm:f>
          </x14:formula1>
          <xm:sqref>A19:A47</xm:sqref>
        </x14:dataValidation>
        <x14:dataValidation type="list" allowBlank="1" showInputMessage="1" showErrorMessage="1" xr:uid="{00000000-0002-0000-0100-000002000000}">
          <x14:formula1>
            <xm:f>Tabelle1!$A$1:$A$3</xm:f>
          </x14:formula1>
          <xm:sqref>B7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70C0"/>
  </sheetPr>
  <dimension ref="A1:AD112"/>
  <sheetViews>
    <sheetView topLeftCell="A84" zoomScaleNormal="100" workbookViewId="0">
      <selection activeCell="G110" sqref="G110"/>
    </sheetView>
  </sheetViews>
  <sheetFormatPr defaultColWidth="11.453125" defaultRowHeight="14" x14ac:dyDescent="0.3"/>
  <cols>
    <col min="1" max="1" width="28.6328125" style="16" customWidth="1"/>
    <col min="2" max="2" width="17.6328125" style="16" customWidth="1"/>
    <col min="3" max="3" width="31" style="16" bestFit="1" customWidth="1"/>
    <col min="4" max="4" width="12.90625" style="16" bestFit="1" customWidth="1"/>
    <col min="5" max="5" width="26" style="16" customWidth="1"/>
    <col min="6" max="6" width="11.453125" style="16"/>
    <col min="7" max="7" width="8" style="16" bestFit="1" customWidth="1"/>
    <col min="8" max="30" width="6.90625" style="16" customWidth="1"/>
    <col min="31" max="16384" width="11.453125" style="16"/>
  </cols>
  <sheetData>
    <row r="1" spans="1:24" ht="20" x14ac:dyDescent="0.4">
      <c r="A1" s="56" t="s">
        <v>99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</row>
    <row r="2" spans="1:24" x14ac:dyDescent="0.3">
      <c r="A2" s="9"/>
      <c r="B2" s="7"/>
      <c r="C2" s="8"/>
    </row>
    <row r="3" spans="1:24" x14ac:dyDescent="0.3">
      <c r="A3" s="9"/>
      <c r="B3" s="7"/>
      <c r="C3" s="8"/>
    </row>
    <row r="4" spans="1:24" x14ac:dyDescent="0.3">
      <c r="A4" s="1" t="s">
        <v>0</v>
      </c>
      <c r="B4" s="10" t="s">
        <v>105</v>
      </c>
      <c r="C4" s="8" t="s">
        <v>1</v>
      </c>
    </row>
    <row r="5" spans="1:24" x14ac:dyDescent="0.3">
      <c r="A5" s="1" t="s">
        <v>2</v>
      </c>
      <c r="B5" s="43">
        <v>45701</v>
      </c>
      <c r="C5" s="8" t="s">
        <v>3</v>
      </c>
    </row>
    <row r="6" spans="1:24" x14ac:dyDescent="0.3">
      <c r="A6" s="1" t="s">
        <v>4</v>
      </c>
      <c r="B6" s="11" t="s">
        <v>106</v>
      </c>
      <c r="C6" s="8" t="s">
        <v>5</v>
      </c>
    </row>
    <row r="7" spans="1:24" x14ac:dyDescent="0.3">
      <c r="A7" s="23" t="s">
        <v>47</v>
      </c>
      <c r="B7" s="54" t="s">
        <v>49</v>
      </c>
      <c r="C7" s="57"/>
    </row>
    <row r="9" spans="1:24" x14ac:dyDescent="0.3">
      <c r="A9" s="1" t="s">
        <v>6</v>
      </c>
      <c r="B9" s="7"/>
      <c r="C9" s="8"/>
    </row>
    <row r="10" spans="1:24" x14ac:dyDescent="0.3">
      <c r="A10" s="9" t="s">
        <v>53</v>
      </c>
      <c r="B10" s="7"/>
      <c r="C10" s="8"/>
    </row>
    <row r="11" spans="1:24" x14ac:dyDescent="0.3">
      <c r="A11" s="9" t="s">
        <v>95</v>
      </c>
      <c r="B11" s="7"/>
      <c r="C11" s="8"/>
    </row>
    <row r="12" spans="1:24" x14ac:dyDescent="0.3">
      <c r="A12" s="9" t="s">
        <v>63</v>
      </c>
      <c r="B12" s="7"/>
      <c r="C12" s="8"/>
    </row>
    <row r="13" spans="1:24" x14ac:dyDescent="0.3">
      <c r="A13" s="9" t="s">
        <v>96</v>
      </c>
      <c r="B13" s="7"/>
      <c r="C13" s="8"/>
    </row>
    <row r="14" spans="1:24" x14ac:dyDescent="0.3">
      <c r="A14" s="2" t="s">
        <v>54</v>
      </c>
      <c r="B14" s="7"/>
      <c r="C14" s="8"/>
    </row>
    <row r="15" spans="1:24" x14ac:dyDescent="0.3">
      <c r="A15" s="2" t="s">
        <v>104</v>
      </c>
      <c r="B15" s="7"/>
      <c r="C15" s="8"/>
    </row>
    <row r="16" spans="1:24" x14ac:dyDescent="0.3">
      <c r="A16" s="9"/>
      <c r="B16" s="7"/>
      <c r="C16" s="8"/>
    </row>
    <row r="17" spans="1:18" x14ac:dyDescent="0.3">
      <c r="B17" s="7"/>
      <c r="C17" s="8"/>
    </row>
    <row r="18" spans="1:18" x14ac:dyDescent="0.3">
      <c r="B18" s="7"/>
      <c r="C18" s="8"/>
    </row>
    <row r="19" spans="1:18" x14ac:dyDescent="0.3">
      <c r="A19" s="29"/>
      <c r="B19" s="28" t="s">
        <v>93</v>
      </c>
      <c r="C19" s="29"/>
      <c r="D19" s="29"/>
      <c r="E19" s="29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</row>
    <row r="20" spans="1:18" x14ac:dyDescent="0.3">
      <c r="A20" s="3" t="s">
        <v>47</v>
      </c>
      <c r="B20" s="3" t="s">
        <v>10</v>
      </c>
      <c r="C20" s="3" t="s">
        <v>7</v>
      </c>
      <c r="D20" s="3" t="s">
        <v>11</v>
      </c>
      <c r="E20" s="3"/>
      <c r="F20" s="3" t="s">
        <v>8</v>
      </c>
      <c r="G20" s="3">
        <v>2005</v>
      </c>
      <c r="H20" s="3">
        <v>2020</v>
      </c>
      <c r="I20" s="3">
        <v>2021</v>
      </c>
      <c r="J20" s="3">
        <v>2022</v>
      </c>
      <c r="K20" s="3">
        <v>2023</v>
      </c>
      <c r="L20" s="3">
        <v>2024</v>
      </c>
      <c r="M20" s="3">
        <v>2025</v>
      </c>
      <c r="N20" s="3">
        <v>2026</v>
      </c>
      <c r="O20" s="3">
        <v>2027</v>
      </c>
      <c r="P20" s="3">
        <v>2028</v>
      </c>
      <c r="Q20" s="3">
        <v>2029</v>
      </c>
      <c r="R20" s="3">
        <v>2030</v>
      </c>
    </row>
    <row r="21" spans="1:18" x14ac:dyDescent="0.3">
      <c r="A21" s="11" t="s">
        <v>49</v>
      </c>
      <c r="B21" s="6" t="s">
        <v>108</v>
      </c>
      <c r="C21" s="6" t="s">
        <v>66</v>
      </c>
      <c r="D21" s="45" t="s">
        <v>107</v>
      </c>
      <c r="E21" s="13" t="s">
        <v>13</v>
      </c>
      <c r="F21" s="5" t="s">
        <v>9</v>
      </c>
      <c r="G21" s="5">
        <f>SUMIFS(Table1!$Q$19:$Q$47,Table1!$E$19:$E$47,Table2!$C21,Table1!$F$19:$F$47,Table2!$D21,Table1!$H$19:$H$47,Table2!G$20)</f>
        <v>0.53007423118599983</v>
      </c>
      <c r="H21" s="5">
        <f>SUMIFS(Table1!$Q$19:$Q$47,Table1!$E$19:$E$47,Table2!$C21,Table1!$F$19:$F$47,Table2!$D21,Table1!$H$19:$H$47,Table2!H$20)</f>
        <v>15.673123496441079</v>
      </c>
      <c r="I21" s="5">
        <f>SUMIFS(Table1!$Q$19:$Q$47,Table1!$E$19:$E$47,Table2!$C21,Table1!$F$19:$F$47,Table2!$D21,Table1!$H$19:$H$47,Table2!I$20)</f>
        <v>15.893676176637886</v>
      </c>
      <c r="J21" s="5">
        <f>SUMIFS(Table1!$Q$19:$Q$47,Table1!$E$19:$E$47,Table2!$C21,Table1!$F$19:$F$47,Table2!$D21,Table1!$H$19:$H$47,Table2!J$20)</f>
        <v>15.832771636773819</v>
      </c>
      <c r="K21" s="5">
        <f>SUMIFS(Table1!$Q$19:$Q$47,Table1!$E$19:$E$47,Table2!$C21,Table1!$F$19:$F$47,Table2!$D21,Table1!$H$19:$H$47,Table2!K$20)</f>
        <v>15.832771636773879</v>
      </c>
      <c r="L21" s="5">
        <f>SUMIFS(Table1!$Q$19:$Q$47,Table1!$E$19:$E$47,Table2!$C21,Table1!$F$19:$F$47,Table2!$D21,Table1!$H$19:$H$47,Table2!L$20)</f>
        <v>0</v>
      </c>
      <c r="M21" s="5">
        <f>SUMIFS(Table1!$Q$19:$Q$47,Table1!$E$19:$E$47,Table2!$C21,Table1!$F$19:$F$47,Table2!$D21,Table1!$H$19:$H$47,Table2!M$20)</f>
        <v>0</v>
      </c>
      <c r="N21" s="5">
        <f>SUMIFS(Table1!$Q$19:$Q$47,Table1!$E$19:$E$47,Table2!$C21,Table1!$F$19:$F$47,Table2!$D21,Table1!$H$19:$H$47,Table2!N$20)</f>
        <v>0</v>
      </c>
      <c r="O21" s="5">
        <f>SUMIFS(Table1!$Q$19:$Q$47,Table1!$E$19:$E$47,Table2!$C21,Table1!$F$19:$F$47,Table2!$D21,Table1!$H$19:$H$47,Table2!O$20)</f>
        <v>0</v>
      </c>
      <c r="P21" s="5">
        <f>SUMIFS(Table1!$Q$19:$Q$47,Table1!$E$19:$E$47,Table2!$C21,Table1!$F$19:$F$47,Table2!$D21,Table1!$H$19:$H$47,Table2!P$20)</f>
        <v>0</v>
      </c>
      <c r="Q21" s="5">
        <f>SUMIFS(Table1!$Q$19:$Q$47,Table1!$E$19:$E$47,Table2!$C21,Table1!$F$19:$F$47,Table2!$D21,Table1!$H$19:$H$47,Table2!Q$20)</f>
        <v>0</v>
      </c>
      <c r="R21" s="5">
        <f>SUMIFS(Table1!$Q$19:$Q$47,Table1!$E$19:$E$47,Table2!$C21,Table1!$F$19:$F$47,Table2!$D21,Table1!$H$19:$H$47,Table2!R$20)</f>
        <v>0</v>
      </c>
    </row>
    <row r="22" spans="1:18" x14ac:dyDescent="0.3">
      <c r="A22" s="11" t="s">
        <v>49</v>
      </c>
      <c r="B22" s="6" t="s">
        <v>15</v>
      </c>
      <c r="C22" s="6"/>
      <c r="D22" s="45"/>
      <c r="E22" s="13" t="s">
        <v>13</v>
      </c>
      <c r="F22" s="5" t="s">
        <v>9</v>
      </c>
      <c r="G22" s="5">
        <f>SUMIFS(Table1!$Q$19:$Q$47,Table1!$E$19:$E$47,Table2!$C22,Table1!$F$19:$F$47,Table2!$D22,Table1!$H$19:$H$47,Table2!G$20)</f>
        <v>0</v>
      </c>
      <c r="H22" s="5">
        <f>SUMIFS(Table1!$Q$19:$Q$47,Table1!$E$19:$E$47,Table2!$C22,Table1!$F$19:$F$47,Table2!$D22,Table1!$H$19:$H$47,Table2!H$20)</f>
        <v>0</v>
      </c>
      <c r="I22" s="5">
        <f>SUMIFS(Table1!$Q$19:$Q$47,Table1!$E$19:$E$47,Table2!$C22,Table1!$F$19:$F$47,Table2!$D22,Table1!$H$19:$H$47,Table2!I$20)</f>
        <v>0</v>
      </c>
      <c r="J22" s="5">
        <f>SUMIFS(Table1!$Q$19:$Q$47,Table1!$E$19:$E$47,Table2!$C22,Table1!$F$19:$F$47,Table2!$D22,Table1!$H$19:$H$47,Table2!J$20)</f>
        <v>0</v>
      </c>
      <c r="K22" s="5">
        <f>SUMIFS(Table1!$Q$19:$Q$47,Table1!$E$19:$E$47,Table2!$C22,Table1!$F$19:$F$47,Table2!$D22,Table1!$H$19:$H$47,Table2!K$20)</f>
        <v>0</v>
      </c>
      <c r="L22" s="5">
        <f>SUMIFS(Table1!$Q$19:$Q$47,Table1!$E$19:$E$47,Table2!$C22,Table1!$F$19:$F$47,Table2!$D22,Table1!$H$19:$H$47,Table2!L$20)</f>
        <v>0</v>
      </c>
      <c r="M22" s="5">
        <f>SUMIFS(Table1!$Q$19:$Q$47,Table1!$E$19:$E$47,Table2!$C22,Table1!$F$19:$F$47,Table2!$D22,Table1!$H$19:$H$47,Table2!M$20)</f>
        <v>0</v>
      </c>
      <c r="N22" s="5">
        <f>SUMIFS(Table1!$Q$19:$Q$47,Table1!$E$19:$E$47,Table2!$C22,Table1!$F$19:$F$47,Table2!$D22,Table1!$H$19:$H$47,Table2!N$20)</f>
        <v>0</v>
      </c>
      <c r="O22" s="5">
        <f>SUMIFS(Table1!$Q$19:$Q$47,Table1!$E$19:$E$47,Table2!$C22,Table1!$F$19:$F$47,Table2!$D22,Table1!$H$19:$H$47,Table2!O$20)</f>
        <v>0</v>
      </c>
      <c r="P22" s="5">
        <f>SUMIFS(Table1!$Q$19:$Q$47,Table1!$E$19:$E$47,Table2!$C22,Table1!$F$19:$F$47,Table2!$D22,Table1!$H$19:$H$47,Table2!P$20)</f>
        <v>0</v>
      </c>
      <c r="Q22" s="5">
        <f>SUMIFS(Table1!$Q$19:$Q$47,Table1!$E$19:$E$47,Table2!$C22,Table1!$F$19:$F$47,Table2!$D22,Table1!$H$19:$H$47,Table2!Q$20)</f>
        <v>0</v>
      </c>
      <c r="R22" s="5">
        <f>SUMIFS(Table1!$Q$19:$Q$47,Table1!$E$19:$E$47,Table2!$C22,Table1!$F$19:$F$47,Table2!$D22,Table1!$H$19:$H$47,Table2!R$20)</f>
        <v>0</v>
      </c>
    </row>
    <row r="23" spans="1:18" x14ac:dyDescent="0.3">
      <c r="A23" s="11" t="s">
        <v>49</v>
      </c>
      <c r="B23" s="6" t="s">
        <v>24</v>
      </c>
      <c r="C23" s="6"/>
      <c r="D23" s="45"/>
      <c r="E23" s="13" t="s">
        <v>13</v>
      </c>
      <c r="F23" s="5" t="s">
        <v>9</v>
      </c>
      <c r="G23" s="5">
        <f>SUMIFS(Table1!$Q$19:$Q$47,Table1!$E$19:$E$47,Table2!$C23,Table1!$F$19:$F$47,Table2!$D23,Table1!$H$19:$H$47,Table2!G$20)</f>
        <v>0</v>
      </c>
      <c r="H23" s="5">
        <f>SUMIFS(Table1!$Q$19:$Q$47,Table1!$E$19:$E$47,Table2!$C23,Table1!$F$19:$F$47,Table2!$D23,Table1!$H$19:$H$47,Table2!H$20)</f>
        <v>0</v>
      </c>
      <c r="I23" s="5">
        <f>SUMIFS(Table1!$Q$19:$Q$47,Table1!$E$19:$E$47,Table2!$C23,Table1!$F$19:$F$47,Table2!$D23,Table1!$H$19:$H$47,Table2!I$20)</f>
        <v>0</v>
      </c>
      <c r="J23" s="5">
        <f>SUMIFS(Table1!$Q$19:$Q$47,Table1!$E$19:$E$47,Table2!$C23,Table1!$F$19:$F$47,Table2!$D23,Table1!$H$19:$H$47,Table2!J$20)</f>
        <v>0</v>
      </c>
      <c r="K23" s="5">
        <f>SUMIFS(Table1!$Q$19:$Q$47,Table1!$E$19:$E$47,Table2!$C23,Table1!$F$19:$F$47,Table2!$D23,Table1!$H$19:$H$47,Table2!K$20)</f>
        <v>0</v>
      </c>
      <c r="L23" s="5">
        <f>SUMIFS(Table1!$Q$19:$Q$47,Table1!$E$19:$E$47,Table2!$C23,Table1!$F$19:$F$47,Table2!$D23,Table1!$H$19:$H$47,Table2!L$20)</f>
        <v>0</v>
      </c>
      <c r="M23" s="5">
        <f>SUMIFS(Table1!$Q$19:$Q$47,Table1!$E$19:$E$47,Table2!$C23,Table1!$F$19:$F$47,Table2!$D23,Table1!$H$19:$H$47,Table2!M$20)</f>
        <v>0</v>
      </c>
      <c r="N23" s="5">
        <f>SUMIFS(Table1!$Q$19:$Q$47,Table1!$E$19:$E$47,Table2!$C23,Table1!$F$19:$F$47,Table2!$D23,Table1!$H$19:$H$47,Table2!N$20)</f>
        <v>0</v>
      </c>
      <c r="O23" s="5">
        <f>SUMIFS(Table1!$Q$19:$Q$47,Table1!$E$19:$E$47,Table2!$C23,Table1!$F$19:$F$47,Table2!$D23,Table1!$H$19:$H$47,Table2!O$20)</f>
        <v>0</v>
      </c>
      <c r="P23" s="5">
        <f>SUMIFS(Table1!$Q$19:$Q$47,Table1!$E$19:$E$47,Table2!$C23,Table1!$F$19:$F$47,Table2!$D23,Table1!$H$19:$H$47,Table2!P$20)</f>
        <v>0</v>
      </c>
      <c r="Q23" s="5">
        <f>SUMIFS(Table1!$Q$19:$Q$47,Table1!$E$19:$E$47,Table2!$C23,Table1!$F$19:$F$47,Table2!$D23,Table1!$H$19:$H$47,Table2!Q$20)</f>
        <v>0</v>
      </c>
      <c r="R23" s="5">
        <f>SUMIFS(Table1!$Q$19:$Q$47,Table1!$E$19:$E$47,Table2!$C23,Table1!$F$19:$F$47,Table2!$D23,Table1!$H$19:$H$47,Table2!R$20)</f>
        <v>0</v>
      </c>
    </row>
    <row r="24" spans="1:18" x14ac:dyDescent="0.3">
      <c r="A24" s="11" t="s">
        <v>49</v>
      </c>
      <c r="B24" s="6" t="s">
        <v>25</v>
      </c>
      <c r="C24" s="6"/>
      <c r="D24" s="45"/>
      <c r="E24" s="13" t="s">
        <v>13</v>
      </c>
      <c r="F24" s="5" t="s">
        <v>9</v>
      </c>
      <c r="G24" s="5">
        <f>SUMIFS(Table1!$Q$19:$Q$47,Table1!$E$19:$E$47,Table2!$C24,Table1!$F$19:$F$47,Table2!$D24,Table1!$H$19:$H$47,Table2!G$20)</f>
        <v>0</v>
      </c>
      <c r="H24" s="5">
        <f>SUMIFS(Table1!$Q$19:$Q$47,Table1!$E$19:$E$47,Table2!$C24,Table1!$F$19:$F$47,Table2!$D24,Table1!$H$19:$H$47,Table2!H$20)</f>
        <v>0</v>
      </c>
      <c r="I24" s="5">
        <f>SUMIFS(Table1!$Q$19:$Q$47,Table1!$E$19:$E$47,Table2!$C24,Table1!$F$19:$F$47,Table2!$D24,Table1!$H$19:$H$47,Table2!I$20)</f>
        <v>0</v>
      </c>
      <c r="J24" s="5">
        <f>SUMIFS(Table1!$Q$19:$Q$47,Table1!$E$19:$E$47,Table2!$C24,Table1!$F$19:$F$47,Table2!$D24,Table1!$H$19:$H$47,Table2!J$20)</f>
        <v>0</v>
      </c>
      <c r="K24" s="5">
        <f>SUMIFS(Table1!$Q$19:$Q$47,Table1!$E$19:$E$47,Table2!$C24,Table1!$F$19:$F$47,Table2!$D24,Table1!$H$19:$H$47,Table2!K$20)</f>
        <v>0</v>
      </c>
      <c r="L24" s="5">
        <f>SUMIFS(Table1!$Q$19:$Q$47,Table1!$E$19:$E$47,Table2!$C24,Table1!$F$19:$F$47,Table2!$D24,Table1!$H$19:$H$47,Table2!L$20)</f>
        <v>0</v>
      </c>
      <c r="M24" s="5">
        <f>SUMIFS(Table1!$Q$19:$Q$47,Table1!$E$19:$E$47,Table2!$C24,Table1!$F$19:$F$47,Table2!$D24,Table1!$H$19:$H$47,Table2!M$20)</f>
        <v>0</v>
      </c>
      <c r="N24" s="5">
        <f>SUMIFS(Table1!$Q$19:$Q$47,Table1!$E$19:$E$47,Table2!$C24,Table1!$F$19:$F$47,Table2!$D24,Table1!$H$19:$H$47,Table2!N$20)</f>
        <v>0</v>
      </c>
      <c r="O24" s="5">
        <f>SUMIFS(Table1!$Q$19:$Q$47,Table1!$E$19:$E$47,Table2!$C24,Table1!$F$19:$F$47,Table2!$D24,Table1!$H$19:$H$47,Table2!O$20)</f>
        <v>0</v>
      </c>
      <c r="P24" s="5">
        <f>SUMIFS(Table1!$Q$19:$Q$47,Table1!$E$19:$E$47,Table2!$C24,Table1!$F$19:$F$47,Table2!$D24,Table1!$H$19:$H$47,Table2!P$20)</f>
        <v>0</v>
      </c>
      <c r="Q24" s="5">
        <f>SUMIFS(Table1!$Q$19:$Q$47,Table1!$E$19:$E$47,Table2!$C24,Table1!$F$19:$F$47,Table2!$D24,Table1!$H$19:$H$47,Table2!Q$20)</f>
        <v>0</v>
      </c>
      <c r="R24" s="5">
        <f>SUMIFS(Table1!$Q$19:$Q$47,Table1!$E$19:$E$47,Table2!$C24,Table1!$F$19:$F$47,Table2!$D24,Table1!$H$19:$H$47,Table2!R$20)</f>
        <v>0</v>
      </c>
    </row>
    <row r="25" spans="1:18" x14ac:dyDescent="0.3">
      <c r="A25" s="11" t="s">
        <v>49</v>
      </c>
      <c r="B25" s="6" t="s">
        <v>26</v>
      </c>
      <c r="C25" s="6"/>
      <c r="D25" s="45"/>
      <c r="E25" s="13" t="s">
        <v>13</v>
      </c>
      <c r="F25" s="5" t="s">
        <v>9</v>
      </c>
      <c r="G25" s="5">
        <f>SUMIFS(Table1!$Q$19:$Q$47,Table1!$E$19:$E$47,Table2!$C25,Table1!$F$19:$F$47,Table2!$D25,Table1!$H$19:$H$47,Table2!G$20)</f>
        <v>0</v>
      </c>
      <c r="H25" s="5">
        <f>SUMIFS(Table1!$Q$19:$Q$47,Table1!$E$19:$E$47,Table2!$C25,Table1!$F$19:$F$47,Table2!$D25,Table1!$H$19:$H$47,Table2!H$20)</f>
        <v>0</v>
      </c>
      <c r="I25" s="5">
        <f>SUMIFS(Table1!$Q$19:$Q$47,Table1!$E$19:$E$47,Table2!$C25,Table1!$F$19:$F$47,Table2!$D25,Table1!$H$19:$H$47,Table2!I$20)</f>
        <v>0</v>
      </c>
      <c r="J25" s="5">
        <f>SUMIFS(Table1!$Q$19:$Q$47,Table1!$E$19:$E$47,Table2!$C25,Table1!$F$19:$F$47,Table2!$D25,Table1!$H$19:$H$47,Table2!J$20)</f>
        <v>0</v>
      </c>
      <c r="K25" s="5">
        <f>SUMIFS(Table1!$Q$19:$Q$47,Table1!$E$19:$E$47,Table2!$C25,Table1!$F$19:$F$47,Table2!$D25,Table1!$H$19:$H$47,Table2!K$20)</f>
        <v>0</v>
      </c>
      <c r="L25" s="5">
        <f>SUMIFS(Table1!$Q$19:$Q$47,Table1!$E$19:$E$47,Table2!$C25,Table1!$F$19:$F$47,Table2!$D25,Table1!$H$19:$H$47,Table2!L$20)</f>
        <v>0</v>
      </c>
      <c r="M25" s="5">
        <f>SUMIFS(Table1!$Q$19:$Q$47,Table1!$E$19:$E$47,Table2!$C25,Table1!$F$19:$F$47,Table2!$D25,Table1!$H$19:$H$47,Table2!M$20)</f>
        <v>0</v>
      </c>
      <c r="N25" s="5">
        <f>SUMIFS(Table1!$Q$19:$Q$47,Table1!$E$19:$E$47,Table2!$C25,Table1!$F$19:$F$47,Table2!$D25,Table1!$H$19:$H$47,Table2!N$20)</f>
        <v>0</v>
      </c>
      <c r="O25" s="5">
        <f>SUMIFS(Table1!$Q$19:$Q$47,Table1!$E$19:$E$47,Table2!$C25,Table1!$F$19:$F$47,Table2!$D25,Table1!$H$19:$H$47,Table2!O$20)</f>
        <v>0</v>
      </c>
      <c r="P25" s="5">
        <f>SUMIFS(Table1!$Q$19:$Q$47,Table1!$E$19:$E$47,Table2!$C25,Table1!$F$19:$F$47,Table2!$D25,Table1!$H$19:$H$47,Table2!P$20)</f>
        <v>0</v>
      </c>
      <c r="Q25" s="5">
        <f>SUMIFS(Table1!$Q$19:$Q$47,Table1!$E$19:$E$47,Table2!$C25,Table1!$F$19:$F$47,Table2!$D25,Table1!$H$19:$H$47,Table2!Q$20)</f>
        <v>0</v>
      </c>
      <c r="R25" s="5">
        <f>SUMIFS(Table1!$Q$19:$Q$47,Table1!$E$19:$E$47,Table2!$C25,Table1!$F$19:$F$47,Table2!$D25,Table1!$H$19:$H$47,Table2!R$20)</f>
        <v>0</v>
      </c>
    </row>
    <row r="26" spans="1:18" x14ac:dyDescent="0.3">
      <c r="A26" s="11" t="s">
        <v>49</v>
      </c>
      <c r="B26" s="6" t="s">
        <v>27</v>
      </c>
      <c r="C26" s="6"/>
      <c r="D26" s="45"/>
      <c r="E26" s="13" t="s">
        <v>13</v>
      </c>
      <c r="F26" s="5" t="s">
        <v>9</v>
      </c>
      <c r="G26" s="5">
        <f>SUMIFS(Table1!$Q$19:$Q$47,Table1!$E$19:$E$47,Table2!$C26,Table1!$F$19:$F$47,Table2!$D26,Table1!$H$19:$H$47,Table2!G$20)</f>
        <v>0</v>
      </c>
      <c r="H26" s="5">
        <f>SUMIFS(Table1!$Q$19:$Q$47,Table1!$E$19:$E$47,Table2!$C26,Table1!$F$19:$F$47,Table2!$D26,Table1!$H$19:$H$47,Table2!H$20)</f>
        <v>0</v>
      </c>
      <c r="I26" s="5">
        <f>SUMIFS(Table1!$Q$19:$Q$47,Table1!$E$19:$E$47,Table2!$C26,Table1!$F$19:$F$47,Table2!$D26,Table1!$H$19:$H$47,Table2!I$20)</f>
        <v>0</v>
      </c>
      <c r="J26" s="5">
        <f>SUMIFS(Table1!$Q$19:$Q$47,Table1!$E$19:$E$47,Table2!$C26,Table1!$F$19:$F$47,Table2!$D26,Table1!$H$19:$H$47,Table2!J$20)</f>
        <v>0</v>
      </c>
      <c r="K26" s="5">
        <f>SUMIFS(Table1!$Q$19:$Q$47,Table1!$E$19:$E$47,Table2!$C26,Table1!$F$19:$F$47,Table2!$D26,Table1!$H$19:$H$47,Table2!K$20)</f>
        <v>0</v>
      </c>
      <c r="L26" s="5">
        <f>SUMIFS(Table1!$Q$19:$Q$47,Table1!$E$19:$E$47,Table2!$C26,Table1!$F$19:$F$47,Table2!$D26,Table1!$H$19:$H$47,Table2!L$20)</f>
        <v>0</v>
      </c>
      <c r="M26" s="5">
        <f>SUMIFS(Table1!$Q$19:$Q$47,Table1!$E$19:$E$47,Table2!$C26,Table1!$F$19:$F$47,Table2!$D26,Table1!$H$19:$H$47,Table2!M$20)</f>
        <v>0</v>
      </c>
      <c r="N26" s="5">
        <f>SUMIFS(Table1!$Q$19:$Q$47,Table1!$E$19:$E$47,Table2!$C26,Table1!$F$19:$F$47,Table2!$D26,Table1!$H$19:$H$47,Table2!N$20)</f>
        <v>0</v>
      </c>
      <c r="O26" s="5">
        <f>SUMIFS(Table1!$Q$19:$Q$47,Table1!$E$19:$E$47,Table2!$C26,Table1!$F$19:$F$47,Table2!$D26,Table1!$H$19:$H$47,Table2!O$20)</f>
        <v>0</v>
      </c>
      <c r="P26" s="5">
        <f>SUMIFS(Table1!$Q$19:$Q$47,Table1!$E$19:$E$47,Table2!$C26,Table1!$F$19:$F$47,Table2!$D26,Table1!$H$19:$H$47,Table2!P$20)</f>
        <v>0</v>
      </c>
      <c r="Q26" s="5">
        <f>SUMIFS(Table1!$Q$19:$Q$47,Table1!$E$19:$E$47,Table2!$C26,Table1!$F$19:$F$47,Table2!$D26,Table1!$H$19:$H$47,Table2!Q$20)</f>
        <v>0</v>
      </c>
      <c r="R26" s="5">
        <f>SUMIFS(Table1!$Q$19:$Q$47,Table1!$E$19:$E$47,Table2!$C26,Table1!$F$19:$F$47,Table2!$D26,Table1!$H$19:$H$47,Table2!R$20)</f>
        <v>0</v>
      </c>
    </row>
    <row r="27" spans="1:18" x14ac:dyDescent="0.3">
      <c r="A27" s="11" t="s">
        <v>49</v>
      </c>
      <c r="B27" s="6" t="s">
        <v>28</v>
      </c>
      <c r="C27" s="6"/>
      <c r="D27" s="45"/>
      <c r="E27" s="13" t="s">
        <v>13</v>
      </c>
      <c r="F27" s="5" t="s">
        <v>9</v>
      </c>
      <c r="G27" s="5">
        <f>SUMIFS(Table1!$Q$19:$Q$47,Table1!$E$19:$E$47,Table2!$C27,Table1!$F$19:$F$47,Table2!$D27,Table1!$H$19:$H$47,Table2!G$20)</f>
        <v>0</v>
      </c>
      <c r="H27" s="5">
        <f>SUMIFS(Table1!$Q$19:$Q$47,Table1!$E$19:$E$47,Table2!$C27,Table1!$F$19:$F$47,Table2!$D27,Table1!$H$19:$H$47,Table2!H$20)</f>
        <v>0</v>
      </c>
      <c r="I27" s="5">
        <f>SUMIFS(Table1!$Q$19:$Q$47,Table1!$E$19:$E$47,Table2!$C27,Table1!$F$19:$F$47,Table2!$D27,Table1!$H$19:$H$47,Table2!I$20)</f>
        <v>0</v>
      </c>
      <c r="J27" s="5">
        <f>SUMIFS(Table1!$Q$19:$Q$47,Table1!$E$19:$E$47,Table2!$C27,Table1!$F$19:$F$47,Table2!$D27,Table1!$H$19:$H$47,Table2!J$20)</f>
        <v>0</v>
      </c>
      <c r="K27" s="5">
        <f>SUMIFS(Table1!$Q$19:$Q$47,Table1!$E$19:$E$47,Table2!$C27,Table1!$F$19:$F$47,Table2!$D27,Table1!$H$19:$H$47,Table2!K$20)</f>
        <v>0</v>
      </c>
      <c r="L27" s="5">
        <f>SUMIFS(Table1!$Q$19:$Q$47,Table1!$E$19:$E$47,Table2!$C27,Table1!$F$19:$F$47,Table2!$D27,Table1!$H$19:$H$47,Table2!L$20)</f>
        <v>0</v>
      </c>
      <c r="M27" s="5">
        <f>SUMIFS(Table1!$Q$19:$Q$47,Table1!$E$19:$E$47,Table2!$C27,Table1!$F$19:$F$47,Table2!$D27,Table1!$H$19:$H$47,Table2!M$20)</f>
        <v>0</v>
      </c>
      <c r="N27" s="5">
        <f>SUMIFS(Table1!$Q$19:$Q$47,Table1!$E$19:$E$47,Table2!$C27,Table1!$F$19:$F$47,Table2!$D27,Table1!$H$19:$H$47,Table2!N$20)</f>
        <v>0</v>
      </c>
      <c r="O27" s="5">
        <f>SUMIFS(Table1!$Q$19:$Q$47,Table1!$E$19:$E$47,Table2!$C27,Table1!$F$19:$F$47,Table2!$D27,Table1!$H$19:$H$47,Table2!O$20)</f>
        <v>0</v>
      </c>
      <c r="P27" s="5">
        <f>SUMIFS(Table1!$Q$19:$Q$47,Table1!$E$19:$E$47,Table2!$C27,Table1!$F$19:$F$47,Table2!$D27,Table1!$H$19:$H$47,Table2!P$20)</f>
        <v>0</v>
      </c>
      <c r="Q27" s="5">
        <f>SUMIFS(Table1!$Q$19:$Q$47,Table1!$E$19:$E$47,Table2!$C27,Table1!$F$19:$F$47,Table2!$D27,Table1!$H$19:$H$47,Table2!Q$20)</f>
        <v>0</v>
      </c>
      <c r="R27" s="5">
        <f>SUMIFS(Table1!$Q$19:$Q$47,Table1!$E$19:$E$47,Table2!$C27,Table1!$F$19:$F$47,Table2!$D27,Table1!$H$19:$H$47,Table2!R$20)</f>
        <v>0</v>
      </c>
    </row>
    <row r="28" spans="1:18" x14ac:dyDescent="0.3">
      <c r="A28" s="11" t="s">
        <v>49</v>
      </c>
      <c r="B28" s="6" t="s">
        <v>29</v>
      </c>
      <c r="C28" s="6"/>
      <c r="D28" s="45"/>
      <c r="E28" s="13" t="s">
        <v>13</v>
      </c>
      <c r="F28" s="5" t="s">
        <v>9</v>
      </c>
      <c r="G28" s="5">
        <f>SUMIFS(Table1!$Q$19:$Q$47,Table1!$E$19:$E$47,Table2!$C28,Table1!$F$19:$F$47,Table2!$D28,Table1!$H$19:$H$47,Table2!G$20)</f>
        <v>0</v>
      </c>
      <c r="H28" s="5">
        <f>SUMIFS(Table1!$Q$19:$Q$47,Table1!$E$19:$E$47,Table2!$C28,Table1!$F$19:$F$47,Table2!$D28,Table1!$H$19:$H$47,Table2!H$20)</f>
        <v>0</v>
      </c>
      <c r="I28" s="5">
        <f>SUMIFS(Table1!$Q$19:$Q$47,Table1!$E$19:$E$47,Table2!$C28,Table1!$F$19:$F$47,Table2!$D28,Table1!$H$19:$H$47,Table2!I$20)</f>
        <v>0</v>
      </c>
      <c r="J28" s="5">
        <f>SUMIFS(Table1!$Q$19:$Q$47,Table1!$E$19:$E$47,Table2!$C28,Table1!$F$19:$F$47,Table2!$D28,Table1!$H$19:$H$47,Table2!J$20)</f>
        <v>0</v>
      </c>
      <c r="K28" s="5">
        <f>SUMIFS(Table1!$Q$19:$Q$47,Table1!$E$19:$E$47,Table2!$C28,Table1!$F$19:$F$47,Table2!$D28,Table1!$H$19:$H$47,Table2!K$20)</f>
        <v>0</v>
      </c>
      <c r="L28" s="5">
        <f>SUMIFS(Table1!$Q$19:$Q$47,Table1!$E$19:$E$47,Table2!$C28,Table1!$F$19:$F$47,Table2!$D28,Table1!$H$19:$H$47,Table2!L$20)</f>
        <v>0</v>
      </c>
      <c r="M28" s="5">
        <f>SUMIFS(Table1!$Q$19:$Q$47,Table1!$E$19:$E$47,Table2!$C28,Table1!$F$19:$F$47,Table2!$D28,Table1!$H$19:$H$47,Table2!M$20)</f>
        <v>0</v>
      </c>
      <c r="N28" s="5">
        <f>SUMIFS(Table1!$Q$19:$Q$47,Table1!$E$19:$E$47,Table2!$C28,Table1!$F$19:$F$47,Table2!$D28,Table1!$H$19:$H$47,Table2!N$20)</f>
        <v>0</v>
      </c>
      <c r="O28" s="5">
        <f>SUMIFS(Table1!$Q$19:$Q$47,Table1!$E$19:$E$47,Table2!$C28,Table1!$F$19:$F$47,Table2!$D28,Table1!$H$19:$H$47,Table2!O$20)</f>
        <v>0</v>
      </c>
      <c r="P28" s="5">
        <f>SUMIFS(Table1!$Q$19:$Q$47,Table1!$E$19:$E$47,Table2!$C28,Table1!$F$19:$F$47,Table2!$D28,Table1!$H$19:$H$47,Table2!P$20)</f>
        <v>0</v>
      </c>
      <c r="Q28" s="5">
        <f>SUMIFS(Table1!$Q$19:$Q$47,Table1!$E$19:$E$47,Table2!$C28,Table1!$F$19:$F$47,Table2!$D28,Table1!$H$19:$H$47,Table2!Q$20)</f>
        <v>0</v>
      </c>
      <c r="R28" s="5">
        <f>SUMIFS(Table1!$Q$19:$Q$47,Table1!$E$19:$E$47,Table2!$C28,Table1!$F$19:$F$47,Table2!$D28,Table1!$H$19:$H$47,Table2!R$20)</f>
        <v>0</v>
      </c>
    </row>
    <row r="29" spans="1:18" x14ac:dyDescent="0.3">
      <c r="A29" s="11" t="s">
        <v>49</v>
      </c>
      <c r="B29" s="6" t="s">
        <v>30</v>
      </c>
      <c r="C29" s="6"/>
      <c r="D29" s="45"/>
      <c r="E29" s="13" t="s">
        <v>13</v>
      </c>
      <c r="F29" s="5" t="s">
        <v>9</v>
      </c>
      <c r="G29" s="5">
        <f>SUMIFS(Table1!$Q$19:$Q$47,Table1!$E$19:$E$47,Table2!$C29,Table1!$F$19:$F$47,Table2!$D29,Table1!$H$19:$H$47,Table2!G$20)</f>
        <v>0</v>
      </c>
      <c r="H29" s="5">
        <f>SUMIFS(Table1!$Q$19:$Q$47,Table1!$E$19:$E$47,Table2!$C29,Table1!$F$19:$F$47,Table2!$D29,Table1!$H$19:$H$47,Table2!H$20)</f>
        <v>0</v>
      </c>
      <c r="I29" s="5">
        <f>SUMIFS(Table1!$Q$19:$Q$47,Table1!$E$19:$E$47,Table2!$C29,Table1!$F$19:$F$47,Table2!$D29,Table1!$H$19:$H$47,Table2!I$20)</f>
        <v>0</v>
      </c>
      <c r="J29" s="5">
        <f>SUMIFS(Table1!$Q$19:$Q$47,Table1!$E$19:$E$47,Table2!$C29,Table1!$F$19:$F$47,Table2!$D29,Table1!$H$19:$H$47,Table2!J$20)</f>
        <v>0</v>
      </c>
      <c r="K29" s="5">
        <f>SUMIFS(Table1!$Q$19:$Q$47,Table1!$E$19:$E$47,Table2!$C29,Table1!$F$19:$F$47,Table2!$D29,Table1!$H$19:$H$47,Table2!K$20)</f>
        <v>0</v>
      </c>
      <c r="L29" s="5">
        <f>SUMIFS(Table1!$Q$19:$Q$47,Table1!$E$19:$E$47,Table2!$C29,Table1!$F$19:$F$47,Table2!$D29,Table1!$H$19:$H$47,Table2!L$20)</f>
        <v>0</v>
      </c>
      <c r="M29" s="5">
        <f>SUMIFS(Table1!$Q$19:$Q$47,Table1!$E$19:$E$47,Table2!$C29,Table1!$F$19:$F$47,Table2!$D29,Table1!$H$19:$H$47,Table2!M$20)</f>
        <v>0</v>
      </c>
      <c r="N29" s="5">
        <f>SUMIFS(Table1!$Q$19:$Q$47,Table1!$E$19:$E$47,Table2!$C29,Table1!$F$19:$F$47,Table2!$D29,Table1!$H$19:$H$47,Table2!N$20)</f>
        <v>0</v>
      </c>
      <c r="O29" s="5">
        <f>SUMIFS(Table1!$Q$19:$Q$47,Table1!$E$19:$E$47,Table2!$C29,Table1!$F$19:$F$47,Table2!$D29,Table1!$H$19:$H$47,Table2!O$20)</f>
        <v>0</v>
      </c>
      <c r="P29" s="5">
        <f>SUMIFS(Table1!$Q$19:$Q$47,Table1!$E$19:$E$47,Table2!$C29,Table1!$F$19:$F$47,Table2!$D29,Table1!$H$19:$H$47,Table2!P$20)</f>
        <v>0</v>
      </c>
      <c r="Q29" s="5">
        <f>SUMIFS(Table1!$Q$19:$Q$47,Table1!$E$19:$E$47,Table2!$C29,Table1!$F$19:$F$47,Table2!$D29,Table1!$H$19:$H$47,Table2!Q$20)</f>
        <v>0</v>
      </c>
      <c r="R29" s="5">
        <f>SUMIFS(Table1!$Q$19:$Q$47,Table1!$E$19:$E$47,Table2!$C29,Table1!$F$19:$F$47,Table2!$D29,Table1!$H$19:$H$47,Table2!R$20)</f>
        <v>0</v>
      </c>
    </row>
    <row r="30" spans="1:18" x14ac:dyDescent="0.3">
      <c r="A30" s="11" t="s">
        <v>49</v>
      </c>
      <c r="B30" s="6" t="s">
        <v>31</v>
      </c>
      <c r="C30" s="6"/>
      <c r="D30" s="45"/>
      <c r="E30" s="13" t="s">
        <v>13</v>
      </c>
      <c r="F30" s="5" t="s">
        <v>9</v>
      </c>
      <c r="G30" s="5">
        <f>SUMIFS(Table1!$Q$19:$Q$47,Table1!$E$19:$E$47,Table2!$C30,Table1!$F$19:$F$47,Table2!$D30,Table1!$H$19:$H$47,Table2!G$20)</f>
        <v>0</v>
      </c>
      <c r="H30" s="5">
        <f>SUMIFS(Table1!$Q$19:$Q$47,Table1!$E$19:$E$47,Table2!$C30,Table1!$F$19:$F$47,Table2!$D30,Table1!$H$19:$H$47,Table2!H$20)</f>
        <v>0</v>
      </c>
      <c r="I30" s="5">
        <f>SUMIFS(Table1!$Q$19:$Q$47,Table1!$E$19:$E$47,Table2!$C30,Table1!$F$19:$F$47,Table2!$D30,Table1!$H$19:$H$47,Table2!I$20)</f>
        <v>0</v>
      </c>
      <c r="J30" s="5">
        <f>SUMIFS(Table1!$Q$19:$Q$47,Table1!$E$19:$E$47,Table2!$C30,Table1!$F$19:$F$47,Table2!$D30,Table1!$H$19:$H$47,Table2!J$20)</f>
        <v>0</v>
      </c>
      <c r="K30" s="5">
        <f>SUMIFS(Table1!$Q$19:$Q$47,Table1!$E$19:$E$47,Table2!$C30,Table1!$F$19:$F$47,Table2!$D30,Table1!$H$19:$H$47,Table2!K$20)</f>
        <v>0</v>
      </c>
      <c r="L30" s="5">
        <f>SUMIFS(Table1!$Q$19:$Q$47,Table1!$E$19:$E$47,Table2!$C30,Table1!$F$19:$F$47,Table2!$D30,Table1!$H$19:$H$47,Table2!L$20)</f>
        <v>0</v>
      </c>
      <c r="M30" s="5">
        <f>SUMIFS(Table1!$Q$19:$Q$47,Table1!$E$19:$E$47,Table2!$C30,Table1!$F$19:$F$47,Table2!$D30,Table1!$H$19:$H$47,Table2!M$20)</f>
        <v>0</v>
      </c>
      <c r="N30" s="5">
        <f>SUMIFS(Table1!$Q$19:$Q$47,Table1!$E$19:$E$47,Table2!$C30,Table1!$F$19:$F$47,Table2!$D30,Table1!$H$19:$H$47,Table2!N$20)</f>
        <v>0</v>
      </c>
      <c r="O30" s="5">
        <f>SUMIFS(Table1!$Q$19:$Q$47,Table1!$E$19:$E$47,Table2!$C30,Table1!$F$19:$F$47,Table2!$D30,Table1!$H$19:$H$47,Table2!O$20)</f>
        <v>0</v>
      </c>
      <c r="P30" s="5">
        <f>SUMIFS(Table1!$Q$19:$Q$47,Table1!$E$19:$E$47,Table2!$C30,Table1!$F$19:$F$47,Table2!$D30,Table1!$H$19:$H$47,Table2!P$20)</f>
        <v>0</v>
      </c>
      <c r="Q30" s="5">
        <f>SUMIFS(Table1!$Q$19:$Q$47,Table1!$E$19:$E$47,Table2!$C30,Table1!$F$19:$F$47,Table2!$D30,Table1!$H$19:$H$47,Table2!Q$20)</f>
        <v>0</v>
      </c>
      <c r="R30" s="5">
        <f>SUMIFS(Table1!$Q$19:$Q$47,Table1!$E$19:$E$47,Table2!$C30,Table1!$F$19:$F$47,Table2!$D30,Table1!$H$19:$H$47,Table2!R$20)</f>
        <v>0</v>
      </c>
    </row>
    <row r="31" spans="1:18" x14ac:dyDescent="0.3">
      <c r="A31" s="11" t="s">
        <v>49</v>
      </c>
      <c r="B31" s="6" t="s">
        <v>70</v>
      </c>
      <c r="C31" s="6"/>
      <c r="D31" s="45"/>
      <c r="E31" s="13" t="s">
        <v>13</v>
      </c>
      <c r="F31" s="5" t="s">
        <v>9</v>
      </c>
      <c r="G31" s="5">
        <f>SUMIFS(Table1!$Q$19:$Q$47,Table1!$E$19:$E$47,Table2!$C31,Table1!$F$19:$F$47,Table2!$D31,Table1!$H$19:$H$47,Table2!G$20)</f>
        <v>0</v>
      </c>
      <c r="H31" s="5">
        <f>SUMIFS(Table1!$Q$19:$Q$47,Table1!$E$19:$E$47,Table2!$C31,Table1!$F$19:$F$47,Table2!$D31,Table1!$H$19:$H$47,Table2!H$20)</f>
        <v>0</v>
      </c>
      <c r="I31" s="5">
        <f>SUMIFS(Table1!$Q$19:$Q$47,Table1!$E$19:$E$47,Table2!$C31,Table1!$F$19:$F$47,Table2!$D31,Table1!$H$19:$H$47,Table2!I$20)</f>
        <v>0</v>
      </c>
      <c r="J31" s="5">
        <f>SUMIFS(Table1!$Q$19:$Q$47,Table1!$E$19:$E$47,Table2!$C31,Table1!$F$19:$F$47,Table2!$D31,Table1!$H$19:$H$47,Table2!J$20)</f>
        <v>0</v>
      </c>
      <c r="K31" s="5">
        <f>SUMIFS(Table1!$Q$19:$Q$47,Table1!$E$19:$E$47,Table2!$C31,Table1!$F$19:$F$47,Table2!$D31,Table1!$H$19:$H$47,Table2!K$20)</f>
        <v>0</v>
      </c>
      <c r="L31" s="5">
        <f>SUMIFS(Table1!$Q$19:$Q$47,Table1!$E$19:$E$47,Table2!$C31,Table1!$F$19:$F$47,Table2!$D31,Table1!$H$19:$H$47,Table2!L$20)</f>
        <v>0</v>
      </c>
      <c r="M31" s="5">
        <f>SUMIFS(Table1!$Q$19:$Q$47,Table1!$E$19:$E$47,Table2!$C31,Table1!$F$19:$F$47,Table2!$D31,Table1!$H$19:$H$47,Table2!M$20)</f>
        <v>0</v>
      </c>
      <c r="N31" s="5">
        <f>SUMIFS(Table1!$Q$19:$Q$47,Table1!$E$19:$E$47,Table2!$C31,Table1!$F$19:$F$47,Table2!$D31,Table1!$H$19:$H$47,Table2!N$20)</f>
        <v>0</v>
      </c>
      <c r="O31" s="5">
        <f>SUMIFS(Table1!$Q$19:$Q$47,Table1!$E$19:$E$47,Table2!$C31,Table1!$F$19:$F$47,Table2!$D31,Table1!$H$19:$H$47,Table2!O$20)</f>
        <v>0</v>
      </c>
      <c r="P31" s="5">
        <f>SUMIFS(Table1!$Q$19:$Q$47,Table1!$E$19:$E$47,Table2!$C31,Table1!$F$19:$F$47,Table2!$D31,Table1!$H$19:$H$47,Table2!P$20)</f>
        <v>0</v>
      </c>
      <c r="Q31" s="5">
        <f>SUMIFS(Table1!$Q$19:$Q$47,Table1!$E$19:$E$47,Table2!$C31,Table1!$F$19:$F$47,Table2!$D31,Table1!$H$19:$H$47,Table2!Q$20)</f>
        <v>0</v>
      </c>
      <c r="R31" s="5">
        <f>SUMIFS(Table1!$Q$19:$Q$47,Table1!$E$19:$E$47,Table2!$C31,Table1!$F$19:$F$47,Table2!$D31,Table1!$H$19:$H$47,Table2!R$20)</f>
        <v>0</v>
      </c>
    </row>
    <row r="32" spans="1:18" x14ac:dyDescent="0.3">
      <c r="A32" s="11" t="s">
        <v>49</v>
      </c>
      <c r="B32" s="6" t="s">
        <v>71</v>
      </c>
      <c r="C32" s="6"/>
      <c r="D32" s="45"/>
      <c r="E32" s="13" t="s">
        <v>13</v>
      </c>
      <c r="F32" s="5" t="s">
        <v>9</v>
      </c>
      <c r="G32" s="5">
        <f>SUMIFS(Table1!$Q$19:$Q$47,Table1!$E$19:$E$47,Table2!$C32,Table1!$F$19:$F$47,Table2!$D32,Table1!$H$19:$H$47,Table2!G$20)</f>
        <v>0</v>
      </c>
      <c r="H32" s="5">
        <f>SUMIFS(Table1!$Q$19:$Q$47,Table1!$E$19:$E$47,Table2!$C32,Table1!$F$19:$F$47,Table2!$D32,Table1!$H$19:$H$47,Table2!H$20)</f>
        <v>0</v>
      </c>
      <c r="I32" s="5">
        <f>SUMIFS(Table1!$Q$19:$Q$47,Table1!$E$19:$E$47,Table2!$C32,Table1!$F$19:$F$47,Table2!$D32,Table1!$H$19:$H$47,Table2!I$20)</f>
        <v>0</v>
      </c>
      <c r="J32" s="5">
        <f>SUMIFS(Table1!$Q$19:$Q$47,Table1!$E$19:$E$47,Table2!$C32,Table1!$F$19:$F$47,Table2!$D32,Table1!$H$19:$H$47,Table2!J$20)</f>
        <v>0</v>
      </c>
      <c r="K32" s="5">
        <f>SUMIFS(Table1!$Q$19:$Q$47,Table1!$E$19:$E$47,Table2!$C32,Table1!$F$19:$F$47,Table2!$D32,Table1!$H$19:$H$47,Table2!K$20)</f>
        <v>0</v>
      </c>
      <c r="L32" s="5">
        <f>SUMIFS(Table1!$Q$19:$Q$47,Table1!$E$19:$E$47,Table2!$C32,Table1!$F$19:$F$47,Table2!$D32,Table1!$H$19:$H$47,Table2!L$20)</f>
        <v>0</v>
      </c>
      <c r="M32" s="5">
        <f>SUMIFS(Table1!$Q$19:$Q$47,Table1!$E$19:$E$47,Table2!$C32,Table1!$F$19:$F$47,Table2!$D32,Table1!$H$19:$H$47,Table2!M$20)</f>
        <v>0</v>
      </c>
      <c r="N32" s="5">
        <f>SUMIFS(Table1!$Q$19:$Q$47,Table1!$E$19:$E$47,Table2!$C32,Table1!$F$19:$F$47,Table2!$D32,Table1!$H$19:$H$47,Table2!N$20)</f>
        <v>0</v>
      </c>
      <c r="O32" s="5">
        <f>SUMIFS(Table1!$Q$19:$Q$47,Table1!$E$19:$E$47,Table2!$C32,Table1!$F$19:$F$47,Table2!$D32,Table1!$H$19:$H$47,Table2!O$20)</f>
        <v>0</v>
      </c>
      <c r="P32" s="5">
        <f>SUMIFS(Table1!$Q$19:$Q$47,Table1!$E$19:$E$47,Table2!$C32,Table1!$F$19:$F$47,Table2!$D32,Table1!$H$19:$H$47,Table2!P$20)</f>
        <v>0</v>
      </c>
      <c r="Q32" s="5">
        <f>SUMIFS(Table1!$Q$19:$Q$47,Table1!$E$19:$E$47,Table2!$C32,Table1!$F$19:$F$47,Table2!$D32,Table1!$H$19:$H$47,Table2!Q$20)</f>
        <v>0</v>
      </c>
      <c r="R32" s="5">
        <f>SUMIFS(Table1!$Q$19:$Q$47,Table1!$E$19:$E$47,Table2!$C32,Table1!$F$19:$F$47,Table2!$D32,Table1!$H$19:$H$47,Table2!R$20)</f>
        <v>0</v>
      </c>
    </row>
    <row r="33" spans="1:19" x14ac:dyDescent="0.3">
      <c r="A33" s="11" t="s">
        <v>49</v>
      </c>
      <c r="B33" s="6" t="s">
        <v>72</v>
      </c>
      <c r="C33" s="6"/>
      <c r="D33" s="45"/>
      <c r="E33" s="13" t="s">
        <v>13</v>
      </c>
      <c r="F33" s="5" t="s">
        <v>9</v>
      </c>
      <c r="G33" s="5">
        <f>SUMIFS(Table1!$Q$19:$Q$47,Table1!$E$19:$E$47,Table2!$C33,Table1!$F$19:$F$47,Table2!$D33,Table1!$H$19:$H$47,Table2!G$20)</f>
        <v>0</v>
      </c>
      <c r="H33" s="5">
        <f>SUMIFS(Table1!$Q$19:$Q$47,Table1!$E$19:$E$47,Table2!$C33,Table1!$F$19:$F$47,Table2!$D33,Table1!$H$19:$H$47,Table2!H$20)</f>
        <v>0</v>
      </c>
      <c r="I33" s="5">
        <f>SUMIFS(Table1!$Q$19:$Q$47,Table1!$E$19:$E$47,Table2!$C33,Table1!$F$19:$F$47,Table2!$D33,Table1!$H$19:$H$47,Table2!I$20)</f>
        <v>0</v>
      </c>
      <c r="J33" s="5">
        <f>SUMIFS(Table1!$Q$19:$Q$47,Table1!$E$19:$E$47,Table2!$C33,Table1!$F$19:$F$47,Table2!$D33,Table1!$H$19:$H$47,Table2!J$20)</f>
        <v>0</v>
      </c>
      <c r="K33" s="5">
        <f>SUMIFS(Table1!$Q$19:$Q$47,Table1!$E$19:$E$47,Table2!$C33,Table1!$F$19:$F$47,Table2!$D33,Table1!$H$19:$H$47,Table2!K$20)</f>
        <v>0</v>
      </c>
      <c r="L33" s="5">
        <f>SUMIFS(Table1!$Q$19:$Q$47,Table1!$E$19:$E$47,Table2!$C33,Table1!$F$19:$F$47,Table2!$D33,Table1!$H$19:$H$47,Table2!L$20)</f>
        <v>0</v>
      </c>
      <c r="M33" s="5">
        <f>SUMIFS(Table1!$Q$19:$Q$47,Table1!$E$19:$E$47,Table2!$C33,Table1!$F$19:$F$47,Table2!$D33,Table1!$H$19:$H$47,Table2!M$20)</f>
        <v>0</v>
      </c>
      <c r="N33" s="5">
        <f>SUMIFS(Table1!$Q$19:$Q$47,Table1!$E$19:$E$47,Table2!$C33,Table1!$F$19:$F$47,Table2!$D33,Table1!$H$19:$H$47,Table2!N$20)</f>
        <v>0</v>
      </c>
      <c r="O33" s="5">
        <f>SUMIFS(Table1!$Q$19:$Q$47,Table1!$E$19:$E$47,Table2!$C33,Table1!$F$19:$F$47,Table2!$D33,Table1!$H$19:$H$47,Table2!O$20)</f>
        <v>0</v>
      </c>
      <c r="P33" s="5">
        <f>SUMIFS(Table1!$Q$19:$Q$47,Table1!$E$19:$E$47,Table2!$C33,Table1!$F$19:$F$47,Table2!$D33,Table1!$H$19:$H$47,Table2!P$20)</f>
        <v>0</v>
      </c>
      <c r="Q33" s="5">
        <f>SUMIFS(Table1!$Q$19:$Q$47,Table1!$E$19:$E$47,Table2!$C33,Table1!$F$19:$F$47,Table2!$D33,Table1!$H$19:$H$47,Table2!Q$20)</f>
        <v>0</v>
      </c>
      <c r="R33" s="5">
        <f>SUMIFS(Table1!$Q$19:$Q$47,Table1!$E$19:$E$47,Table2!$C33,Table1!$F$19:$F$47,Table2!$D33,Table1!$H$19:$H$47,Table2!R$20)</f>
        <v>0</v>
      </c>
    </row>
    <row r="34" spans="1:19" x14ac:dyDescent="0.3">
      <c r="A34" s="11" t="s">
        <v>49</v>
      </c>
      <c r="B34" s="6" t="s">
        <v>73</v>
      </c>
      <c r="C34" s="6"/>
      <c r="D34" s="45"/>
      <c r="E34" s="13" t="s">
        <v>13</v>
      </c>
      <c r="F34" s="5" t="s">
        <v>9</v>
      </c>
      <c r="G34" s="5">
        <f>SUMIFS(Table1!$Q$19:$Q$47,Table1!$E$19:$E$47,Table2!$C34,Table1!$F$19:$F$47,Table2!$D34,Table1!$H$19:$H$47,Table2!G$20)</f>
        <v>0</v>
      </c>
      <c r="H34" s="5">
        <f>SUMIFS(Table1!$Q$19:$Q$47,Table1!$E$19:$E$47,Table2!$C34,Table1!$F$19:$F$47,Table2!$D34,Table1!$H$19:$H$47,Table2!H$20)</f>
        <v>0</v>
      </c>
      <c r="I34" s="5">
        <f>SUMIFS(Table1!$Q$19:$Q$47,Table1!$E$19:$E$47,Table2!$C34,Table1!$F$19:$F$47,Table2!$D34,Table1!$H$19:$H$47,Table2!I$20)</f>
        <v>0</v>
      </c>
      <c r="J34" s="5">
        <f>SUMIFS(Table1!$Q$19:$Q$47,Table1!$E$19:$E$47,Table2!$C34,Table1!$F$19:$F$47,Table2!$D34,Table1!$H$19:$H$47,Table2!J$20)</f>
        <v>0</v>
      </c>
      <c r="K34" s="5">
        <f>SUMIFS(Table1!$Q$19:$Q$47,Table1!$E$19:$E$47,Table2!$C34,Table1!$F$19:$F$47,Table2!$D34,Table1!$H$19:$H$47,Table2!K$20)</f>
        <v>0</v>
      </c>
      <c r="L34" s="5">
        <f>SUMIFS(Table1!$Q$19:$Q$47,Table1!$E$19:$E$47,Table2!$C34,Table1!$F$19:$F$47,Table2!$D34,Table1!$H$19:$H$47,Table2!L$20)</f>
        <v>0</v>
      </c>
      <c r="M34" s="5">
        <f>SUMIFS(Table1!$Q$19:$Q$47,Table1!$E$19:$E$47,Table2!$C34,Table1!$F$19:$F$47,Table2!$D34,Table1!$H$19:$H$47,Table2!M$20)</f>
        <v>0</v>
      </c>
      <c r="N34" s="5">
        <f>SUMIFS(Table1!$Q$19:$Q$47,Table1!$E$19:$E$47,Table2!$C34,Table1!$F$19:$F$47,Table2!$D34,Table1!$H$19:$H$47,Table2!N$20)</f>
        <v>0</v>
      </c>
      <c r="O34" s="5">
        <f>SUMIFS(Table1!$Q$19:$Q$47,Table1!$E$19:$E$47,Table2!$C34,Table1!$F$19:$F$47,Table2!$D34,Table1!$H$19:$H$47,Table2!O$20)</f>
        <v>0</v>
      </c>
      <c r="P34" s="5">
        <f>SUMIFS(Table1!$Q$19:$Q$47,Table1!$E$19:$E$47,Table2!$C34,Table1!$F$19:$F$47,Table2!$D34,Table1!$H$19:$H$47,Table2!P$20)</f>
        <v>0</v>
      </c>
      <c r="Q34" s="5">
        <f>SUMIFS(Table1!$Q$19:$Q$47,Table1!$E$19:$E$47,Table2!$C34,Table1!$F$19:$F$47,Table2!$D34,Table1!$H$19:$H$47,Table2!Q$20)</f>
        <v>0</v>
      </c>
      <c r="R34" s="5">
        <f>SUMIFS(Table1!$Q$19:$Q$47,Table1!$E$19:$E$47,Table2!$C34,Table1!$F$19:$F$47,Table2!$D34,Table1!$H$19:$H$47,Table2!R$20)</f>
        <v>0</v>
      </c>
    </row>
    <row r="35" spans="1:19" x14ac:dyDescent="0.3">
      <c r="A35" s="11" t="s">
        <v>49</v>
      </c>
      <c r="B35" s="6" t="s">
        <v>74</v>
      </c>
      <c r="C35" s="6"/>
      <c r="D35" s="45"/>
      <c r="E35" s="13" t="s">
        <v>13</v>
      </c>
      <c r="F35" s="5" t="s">
        <v>9</v>
      </c>
      <c r="G35" s="5">
        <f>SUMIFS(Table1!$Q$19:$Q$47,Table1!$E$19:$E$47,Table2!$C35,Table1!$F$19:$F$47,Table2!$D35,Table1!$H$19:$H$47,Table2!G$20)</f>
        <v>0</v>
      </c>
      <c r="H35" s="5">
        <f>SUMIFS(Table1!$Q$19:$Q$47,Table1!$E$19:$E$47,Table2!$C35,Table1!$F$19:$F$47,Table2!$D35,Table1!$H$19:$H$47,Table2!H$20)</f>
        <v>0</v>
      </c>
      <c r="I35" s="5">
        <f>SUMIFS(Table1!$Q$19:$Q$47,Table1!$E$19:$E$47,Table2!$C35,Table1!$F$19:$F$47,Table2!$D35,Table1!$H$19:$H$47,Table2!I$20)</f>
        <v>0</v>
      </c>
      <c r="J35" s="5">
        <f>SUMIFS(Table1!$Q$19:$Q$47,Table1!$E$19:$E$47,Table2!$C35,Table1!$F$19:$F$47,Table2!$D35,Table1!$H$19:$H$47,Table2!J$20)</f>
        <v>0</v>
      </c>
      <c r="K35" s="5">
        <f>SUMIFS(Table1!$Q$19:$Q$47,Table1!$E$19:$E$47,Table2!$C35,Table1!$F$19:$F$47,Table2!$D35,Table1!$H$19:$H$47,Table2!K$20)</f>
        <v>0</v>
      </c>
      <c r="L35" s="5">
        <f>SUMIFS(Table1!$Q$19:$Q$47,Table1!$E$19:$E$47,Table2!$C35,Table1!$F$19:$F$47,Table2!$D35,Table1!$H$19:$H$47,Table2!L$20)</f>
        <v>0</v>
      </c>
      <c r="M35" s="5">
        <f>SUMIFS(Table1!$Q$19:$Q$47,Table1!$E$19:$E$47,Table2!$C35,Table1!$F$19:$F$47,Table2!$D35,Table1!$H$19:$H$47,Table2!M$20)</f>
        <v>0</v>
      </c>
      <c r="N35" s="5">
        <f>SUMIFS(Table1!$Q$19:$Q$47,Table1!$E$19:$E$47,Table2!$C35,Table1!$F$19:$F$47,Table2!$D35,Table1!$H$19:$H$47,Table2!N$20)</f>
        <v>0</v>
      </c>
      <c r="O35" s="5">
        <f>SUMIFS(Table1!$Q$19:$Q$47,Table1!$E$19:$E$47,Table2!$C35,Table1!$F$19:$F$47,Table2!$D35,Table1!$H$19:$H$47,Table2!O$20)</f>
        <v>0</v>
      </c>
      <c r="P35" s="5">
        <f>SUMIFS(Table1!$Q$19:$Q$47,Table1!$E$19:$E$47,Table2!$C35,Table1!$F$19:$F$47,Table2!$D35,Table1!$H$19:$H$47,Table2!P$20)</f>
        <v>0</v>
      </c>
      <c r="Q35" s="5">
        <f>SUMIFS(Table1!$Q$19:$Q$47,Table1!$E$19:$E$47,Table2!$C35,Table1!$F$19:$F$47,Table2!$D35,Table1!$H$19:$H$47,Table2!Q$20)</f>
        <v>0</v>
      </c>
      <c r="R35" s="5">
        <f>SUMIFS(Table1!$Q$19:$Q$47,Table1!$E$19:$E$47,Table2!$C35,Table1!$F$19:$F$47,Table2!$D35,Table1!$H$19:$H$47,Table2!R$20)</f>
        <v>0</v>
      </c>
    </row>
    <row r="36" spans="1:19" x14ac:dyDescent="0.3">
      <c r="A36" s="11" t="s">
        <v>49</v>
      </c>
      <c r="B36" s="6" t="s">
        <v>75</v>
      </c>
      <c r="C36" s="6"/>
      <c r="D36" s="45"/>
      <c r="E36" s="13" t="s">
        <v>13</v>
      </c>
      <c r="F36" s="5" t="s">
        <v>9</v>
      </c>
      <c r="G36" s="5">
        <f>SUMIFS(Table1!$Q$19:$Q$47,Table1!$E$19:$E$47,Table2!$C36,Table1!$F$19:$F$47,Table2!$D36,Table1!$H$19:$H$47,Table2!G$20)</f>
        <v>0</v>
      </c>
      <c r="H36" s="5">
        <f>SUMIFS(Table1!$Q$19:$Q$47,Table1!$E$19:$E$47,Table2!$C36,Table1!$F$19:$F$47,Table2!$D36,Table1!$H$19:$H$47,Table2!H$20)</f>
        <v>0</v>
      </c>
      <c r="I36" s="5">
        <f>SUMIFS(Table1!$Q$19:$Q$47,Table1!$E$19:$E$47,Table2!$C36,Table1!$F$19:$F$47,Table2!$D36,Table1!$H$19:$H$47,Table2!I$20)</f>
        <v>0</v>
      </c>
      <c r="J36" s="5">
        <f>SUMIFS(Table1!$Q$19:$Q$47,Table1!$E$19:$E$47,Table2!$C36,Table1!$F$19:$F$47,Table2!$D36,Table1!$H$19:$H$47,Table2!J$20)</f>
        <v>0</v>
      </c>
      <c r="K36" s="5">
        <f>SUMIFS(Table1!$Q$19:$Q$47,Table1!$E$19:$E$47,Table2!$C36,Table1!$F$19:$F$47,Table2!$D36,Table1!$H$19:$H$47,Table2!K$20)</f>
        <v>0</v>
      </c>
      <c r="L36" s="5">
        <f>SUMIFS(Table1!$Q$19:$Q$47,Table1!$E$19:$E$47,Table2!$C36,Table1!$F$19:$F$47,Table2!$D36,Table1!$H$19:$H$47,Table2!L$20)</f>
        <v>0</v>
      </c>
      <c r="M36" s="5">
        <f>SUMIFS(Table1!$Q$19:$Q$47,Table1!$E$19:$E$47,Table2!$C36,Table1!$F$19:$F$47,Table2!$D36,Table1!$H$19:$H$47,Table2!M$20)</f>
        <v>0</v>
      </c>
      <c r="N36" s="5">
        <f>SUMIFS(Table1!$Q$19:$Q$47,Table1!$E$19:$E$47,Table2!$C36,Table1!$F$19:$F$47,Table2!$D36,Table1!$H$19:$H$47,Table2!N$20)</f>
        <v>0</v>
      </c>
      <c r="O36" s="5">
        <f>SUMIFS(Table1!$Q$19:$Q$47,Table1!$E$19:$E$47,Table2!$C36,Table1!$F$19:$F$47,Table2!$D36,Table1!$H$19:$H$47,Table2!O$20)</f>
        <v>0</v>
      </c>
      <c r="P36" s="5">
        <f>SUMIFS(Table1!$Q$19:$Q$47,Table1!$E$19:$E$47,Table2!$C36,Table1!$F$19:$F$47,Table2!$D36,Table1!$H$19:$H$47,Table2!P$20)</f>
        <v>0</v>
      </c>
      <c r="Q36" s="5">
        <f>SUMIFS(Table1!$Q$19:$Q$47,Table1!$E$19:$E$47,Table2!$C36,Table1!$F$19:$F$47,Table2!$D36,Table1!$H$19:$H$47,Table2!Q$20)</f>
        <v>0</v>
      </c>
      <c r="R36" s="5">
        <f>SUMIFS(Table1!$Q$19:$Q$47,Table1!$E$19:$E$47,Table2!$C36,Table1!$F$19:$F$47,Table2!$D36,Table1!$H$19:$H$47,Table2!R$20)</f>
        <v>0</v>
      </c>
    </row>
    <row r="37" spans="1:19" x14ac:dyDescent="0.3">
      <c r="A37" s="11" t="s">
        <v>49</v>
      </c>
      <c r="B37" s="6" t="s">
        <v>76</v>
      </c>
      <c r="C37" s="6"/>
      <c r="D37" s="45"/>
      <c r="E37" s="13" t="s">
        <v>13</v>
      </c>
      <c r="F37" s="5" t="s">
        <v>9</v>
      </c>
      <c r="G37" s="5">
        <f>SUMIFS(Table1!$Q$19:$Q$47,Table1!$E$19:$E$47,Table2!$C37,Table1!$F$19:$F$47,Table2!$D37,Table1!$H$19:$H$47,Table2!G$20)</f>
        <v>0</v>
      </c>
      <c r="H37" s="5">
        <f>SUMIFS(Table1!$Q$19:$Q$47,Table1!$E$19:$E$47,Table2!$C37,Table1!$F$19:$F$47,Table2!$D37,Table1!$H$19:$H$47,Table2!H$20)</f>
        <v>0</v>
      </c>
      <c r="I37" s="5">
        <f>SUMIFS(Table1!$Q$19:$Q$47,Table1!$E$19:$E$47,Table2!$C37,Table1!$F$19:$F$47,Table2!$D37,Table1!$H$19:$H$47,Table2!I$20)</f>
        <v>0</v>
      </c>
      <c r="J37" s="5">
        <f>SUMIFS(Table1!$Q$19:$Q$47,Table1!$E$19:$E$47,Table2!$C37,Table1!$F$19:$F$47,Table2!$D37,Table1!$H$19:$H$47,Table2!J$20)</f>
        <v>0</v>
      </c>
      <c r="K37" s="5">
        <f>SUMIFS(Table1!$Q$19:$Q$47,Table1!$E$19:$E$47,Table2!$C37,Table1!$F$19:$F$47,Table2!$D37,Table1!$H$19:$H$47,Table2!K$20)</f>
        <v>0</v>
      </c>
      <c r="L37" s="5">
        <f>SUMIFS(Table1!$Q$19:$Q$47,Table1!$E$19:$E$47,Table2!$C37,Table1!$F$19:$F$47,Table2!$D37,Table1!$H$19:$H$47,Table2!L$20)</f>
        <v>0</v>
      </c>
      <c r="M37" s="5">
        <f>SUMIFS(Table1!$Q$19:$Q$47,Table1!$E$19:$E$47,Table2!$C37,Table1!$F$19:$F$47,Table2!$D37,Table1!$H$19:$H$47,Table2!M$20)</f>
        <v>0</v>
      </c>
      <c r="N37" s="5">
        <f>SUMIFS(Table1!$Q$19:$Q$47,Table1!$E$19:$E$47,Table2!$C37,Table1!$F$19:$F$47,Table2!$D37,Table1!$H$19:$H$47,Table2!N$20)</f>
        <v>0</v>
      </c>
      <c r="O37" s="5">
        <f>SUMIFS(Table1!$Q$19:$Q$47,Table1!$E$19:$E$47,Table2!$C37,Table1!$F$19:$F$47,Table2!$D37,Table1!$H$19:$H$47,Table2!O$20)</f>
        <v>0</v>
      </c>
      <c r="P37" s="5">
        <f>SUMIFS(Table1!$Q$19:$Q$47,Table1!$E$19:$E$47,Table2!$C37,Table1!$F$19:$F$47,Table2!$D37,Table1!$H$19:$H$47,Table2!P$20)</f>
        <v>0</v>
      </c>
      <c r="Q37" s="5">
        <f>SUMIFS(Table1!$Q$19:$Q$47,Table1!$E$19:$E$47,Table2!$C37,Table1!$F$19:$F$47,Table2!$D37,Table1!$H$19:$H$47,Table2!Q$20)</f>
        <v>0</v>
      </c>
      <c r="R37" s="5">
        <f>SUMIFS(Table1!$Q$19:$Q$47,Table1!$E$19:$E$47,Table2!$C37,Table1!$F$19:$F$47,Table2!$D37,Table1!$H$19:$H$47,Table2!R$20)</f>
        <v>0</v>
      </c>
    </row>
    <row r="38" spans="1:19" x14ac:dyDescent="0.3">
      <c r="A38" s="11" t="s">
        <v>49</v>
      </c>
      <c r="B38" s="6" t="s">
        <v>77</v>
      </c>
      <c r="C38" s="6"/>
      <c r="D38" s="45"/>
      <c r="E38" s="13" t="s">
        <v>13</v>
      </c>
      <c r="F38" s="5" t="s">
        <v>9</v>
      </c>
      <c r="G38" s="5">
        <f>SUMIFS(Table1!$Q$19:$Q$47,Table1!$E$19:$E$47,Table2!$C38,Table1!$F$19:$F$47,Table2!$D38,Table1!$H$19:$H$47,Table2!G$20)</f>
        <v>0</v>
      </c>
      <c r="H38" s="5">
        <f>SUMIFS(Table1!$Q$19:$Q$47,Table1!$E$19:$E$47,Table2!$C38,Table1!$F$19:$F$47,Table2!$D38,Table1!$H$19:$H$47,Table2!H$20)</f>
        <v>0</v>
      </c>
      <c r="I38" s="5">
        <f>SUMIFS(Table1!$Q$19:$Q$47,Table1!$E$19:$E$47,Table2!$C38,Table1!$F$19:$F$47,Table2!$D38,Table1!$H$19:$H$47,Table2!I$20)</f>
        <v>0</v>
      </c>
      <c r="J38" s="5">
        <f>SUMIFS(Table1!$Q$19:$Q$47,Table1!$E$19:$E$47,Table2!$C38,Table1!$F$19:$F$47,Table2!$D38,Table1!$H$19:$H$47,Table2!J$20)</f>
        <v>0</v>
      </c>
      <c r="K38" s="5">
        <f>SUMIFS(Table1!$Q$19:$Q$47,Table1!$E$19:$E$47,Table2!$C38,Table1!$F$19:$F$47,Table2!$D38,Table1!$H$19:$H$47,Table2!K$20)</f>
        <v>0</v>
      </c>
      <c r="L38" s="5">
        <f>SUMIFS(Table1!$Q$19:$Q$47,Table1!$E$19:$E$47,Table2!$C38,Table1!$F$19:$F$47,Table2!$D38,Table1!$H$19:$H$47,Table2!L$20)</f>
        <v>0</v>
      </c>
      <c r="M38" s="5">
        <f>SUMIFS(Table1!$Q$19:$Q$47,Table1!$E$19:$E$47,Table2!$C38,Table1!$F$19:$F$47,Table2!$D38,Table1!$H$19:$H$47,Table2!M$20)</f>
        <v>0</v>
      </c>
      <c r="N38" s="5">
        <f>SUMIFS(Table1!$Q$19:$Q$47,Table1!$E$19:$E$47,Table2!$C38,Table1!$F$19:$F$47,Table2!$D38,Table1!$H$19:$H$47,Table2!N$20)</f>
        <v>0</v>
      </c>
      <c r="O38" s="5">
        <f>SUMIFS(Table1!$Q$19:$Q$47,Table1!$E$19:$E$47,Table2!$C38,Table1!$F$19:$F$47,Table2!$D38,Table1!$H$19:$H$47,Table2!O$20)</f>
        <v>0</v>
      </c>
      <c r="P38" s="5">
        <f>SUMIFS(Table1!$Q$19:$Q$47,Table1!$E$19:$E$47,Table2!$C38,Table1!$F$19:$F$47,Table2!$D38,Table1!$H$19:$H$47,Table2!P$20)</f>
        <v>0</v>
      </c>
      <c r="Q38" s="5">
        <f>SUMIFS(Table1!$Q$19:$Q$47,Table1!$E$19:$E$47,Table2!$C38,Table1!$F$19:$F$47,Table2!$D38,Table1!$H$19:$H$47,Table2!Q$20)</f>
        <v>0</v>
      </c>
      <c r="R38" s="5">
        <f>SUMIFS(Table1!$Q$19:$Q$47,Table1!$E$19:$E$47,Table2!$C38,Table1!$F$19:$F$47,Table2!$D38,Table1!$H$19:$H$47,Table2!R$20)</f>
        <v>0</v>
      </c>
      <c r="S38" s="41"/>
    </row>
    <row r="39" spans="1:19" x14ac:dyDescent="0.3">
      <c r="A39" s="11" t="s">
        <v>49</v>
      </c>
      <c r="B39" s="6" t="s">
        <v>78</v>
      </c>
      <c r="C39" s="6"/>
      <c r="D39" s="45"/>
      <c r="E39" s="13" t="s">
        <v>13</v>
      </c>
      <c r="F39" s="5" t="s">
        <v>9</v>
      </c>
      <c r="G39" s="5">
        <f>SUMIFS(Table1!$Q$19:$Q$47,Table1!$E$19:$E$47,Table2!$C39,Table1!$F$19:$F$47,Table2!$D39,Table1!$H$19:$H$47,Table2!G$20)</f>
        <v>0</v>
      </c>
      <c r="H39" s="5">
        <f>SUMIFS(Table1!$Q$19:$Q$47,Table1!$E$19:$E$47,Table2!$C39,Table1!$F$19:$F$47,Table2!$D39,Table1!$H$19:$H$47,Table2!H$20)</f>
        <v>0</v>
      </c>
      <c r="I39" s="5">
        <f>SUMIFS(Table1!$Q$19:$Q$47,Table1!$E$19:$E$47,Table2!$C39,Table1!$F$19:$F$47,Table2!$D39,Table1!$H$19:$H$47,Table2!I$20)</f>
        <v>0</v>
      </c>
      <c r="J39" s="5">
        <f>SUMIFS(Table1!$Q$19:$Q$47,Table1!$E$19:$E$47,Table2!$C39,Table1!$F$19:$F$47,Table2!$D39,Table1!$H$19:$H$47,Table2!J$20)</f>
        <v>0</v>
      </c>
      <c r="K39" s="5">
        <f>SUMIFS(Table1!$Q$19:$Q$47,Table1!$E$19:$E$47,Table2!$C39,Table1!$F$19:$F$47,Table2!$D39,Table1!$H$19:$H$47,Table2!K$20)</f>
        <v>0</v>
      </c>
      <c r="L39" s="5">
        <f>SUMIFS(Table1!$Q$19:$Q$47,Table1!$E$19:$E$47,Table2!$C39,Table1!$F$19:$F$47,Table2!$D39,Table1!$H$19:$H$47,Table2!L$20)</f>
        <v>0</v>
      </c>
      <c r="M39" s="5">
        <f>SUMIFS(Table1!$Q$19:$Q$47,Table1!$E$19:$E$47,Table2!$C39,Table1!$F$19:$F$47,Table2!$D39,Table1!$H$19:$H$47,Table2!M$20)</f>
        <v>0</v>
      </c>
      <c r="N39" s="5">
        <f>SUMIFS(Table1!$Q$19:$Q$47,Table1!$E$19:$E$47,Table2!$C39,Table1!$F$19:$F$47,Table2!$D39,Table1!$H$19:$H$47,Table2!N$20)</f>
        <v>0</v>
      </c>
      <c r="O39" s="5">
        <f>SUMIFS(Table1!$Q$19:$Q$47,Table1!$E$19:$E$47,Table2!$C39,Table1!$F$19:$F$47,Table2!$D39,Table1!$H$19:$H$47,Table2!O$20)</f>
        <v>0</v>
      </c>
      <c r="P39" s="5">
        <f>SUMIFS(Table1!$Q$19:$Q$47,Table1!$E$19:$E$47,Table2!$C39,Table1!$F$19:$F$47,Table2!$D39,Table1!$H$19:$H$47,Table2!P$20)</f>
        <v>0</v>
      </c>
      <c r="Q39" s="5">
        <f>SUMIFS(Table1!$Q$19:$Q$47,Table1!$E$19:$E$47,Table2!$C39,Table1!$F$19:$F$47,Table2!$D39,Table1!$H$19:$H$47,Table2!Q$20)</f>
        <v>0</v>
      </c>
      <c r="R39" s="5">
        <f>SUMIFS(Table1!$Q$19:$Q$47,Table1!$E$19:$E$47,Table2!$C39,Table1!$F$19:$F$47,Table2!$D39,Table1!$H$19:$H$47,Table2!R$20)</f>
        <v>0</v>
      </c>
      <c r="S39" s="41"/>
    </row>
    <row r="40" spans="1:19" x14ac:dyDescent="0.3">
      <c r="A40" s="11" t="s">
        <v>49</v>
      </c>
      <c r="B40" s="6" t="s">
        <v>79</v>
      </c>
      <c r="C40" s="6"/>
      <c r="D40" s="45"/>
      <c r="E40" s="13" t="s">
        <v>13</v>
      </c>
      <c r="F40" s="5" t="s">
        <v>9</v>
      </c>
      <c r="G40" s="5">
        <f>SUMIFS(Table1!$Q$19:$Q$47,Table1!$E$19:$E$47,Table2!$C40,Table1!$F$19:$F$47,Table2!$D40,Table1!$H$19:$H$47,Table2!G$20)</f>
        <v>0</v>
      </c>
      <c r="H40" s="5">
        <f>SUMIFS(Table1!$Q$19:$Q$47,Table1!$E$19:$E$47,Table2!$C40,Table1!$F$19:$F$47,Table2!$D40,Table1!$H$19:$H$47,Table2!H$20)</f>
        <v>0</v>
      </c>
      <c r="I40" s="5">
        <f>SUMIFS(Table1!$Q$19:$Q$47,Table1!$E$19:$E$47,Table2!$C40,Table1!$F$19:$F$47,Table2!$D40,Table1!$H$19:$H$47,Table2!I$20)</f>
        <v>0</v>
      </c>
      <c r="J40" s="5">
        <f>SUMIFS(Table1!$Q$19:$Q$47,Table1!$E$19:$E$47,Table2!$C40,Table1!$F$19:$F$47,Table2!$D40,Table1!$H$19:$H$47,Table2!J$20)</f>
        <v>0</v>
      </c>
      <c r="K40" s="5">
        <f>SUMIFS(Table1!$Q$19:$Q$47,Table1!$E$19:$E$47,Table2!$C40,Table1!$F$19:$F$47,Table2!$D40,Table1!$H$19:$H$47,Table2!K$20)</f>
        <v>0</v>
      </c>
      <c r="L40" s="5">
        <f>SUMIFS(Table1!$Q$19:$Q$47,Table1!$E$19:$E$47,Table2!$C40,Table1!$F$19:$F$47,Table2!$D40,Table1!$H$19:$H$47,Table2!L$20)</f>
        <v>0</v>
      </c>
      <c r="M40" s="5">
        <f>SUMIFS(Table1!$Q$19:$Q$47,Table1!$E$19:$E$47,Table2!$C40,Table1!$F$19:$F$47,Table2!$D40,Table1!$H$19:$H$47,Table2!M$20)</f>
        <v>0</v>
      </c>
      <c r="N40" s="5">
        <f>SUMIFS(Table1!$Q$19:$Q$47,Table1!$E$19:$E$47,Table2!$C40,Table1!$F$19:$F$47,Table2!$D40,Table1!$H$19:$H$47,Table2!N$20)</f>
        <v>0</v>
      </c>
      <c r="O40" s="5">
        <f>SUMIFS(Table1!$Q$19:$Q$47,Table1!$E$19:$E$47,Table2!$C40,Table1!$F$19:$F$47,Table2!$D40,Table1!$H$19:$H$47,Table2!O$20)</f>
        <v>0</v>
      </c>
      <c r="P40" s="5">
        <f>SUMIFS(Table1!$Q$19:$Q$47,Table1!$E$19:$E$47,Table2!$C40,Table1!$F$19:$F$47,Table2!$D40,Table1!$H$19:$H$47,Table2!P$20)</f>
        <v>0</v>
      </c>
      <c r="Q40" s="5">
        <f>SUMIFS(Table1!$Q$19:$Q$47,Table1!$E$19:$E$47,Table2!$C40,Table1!$F$19:$F$47,Table2!$D40,Table1!$H$19:$H$47,Table2!Q$20)</f>
        <v>0</v>
      </c>
      <c r="R40" s="5">
        <f>SUMIFS(Table1!$Q$19:$Q$47,Table1!$E$19:$E$47,Table2!$C40,Table1!$F$19:$F$47,Table2!$D40,Table1!$H$19:$H$47,Table2!R$20)</f>
        <v>0</v>
      </c>
      <c r="S40" s="41"/>
    </row>
    <row r="41" spans="1:19" x14ac:dyDescent="0.3">
      <c r="A41" s="33" t="s">
        <v>83</v>
      </c>
      <c r="B41" s="31"/>
      <c r="C41" s="31"/>
      <c r="D41" s="31"/>
      <c r="E41" s="31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41"/>
    </row>
    <row r="42" spans="1:19" x14ac:dyDescent="0.3">
      <c r="A42" s="3" t="s">
        <v>47</v>
      </c>
      <c r="B42" s="3" t="s">
        <v>10</v>
      </c>
      <c r="C42" s="3" t="s">
        <v>7</v>
      </c>
      <c r="D42" s="3" t="s">
        <v>11</v>
      </c>
      <c r="E42" s="3"/>
      <c r="F42" s="3" t="s">
        <v>8</v>
      </c>
      <c r="G42" s="3">
        <v>2005</v>
      </c>
      <c r="H42" s="3">
        <v>2020</v>
      </c>
      <c r="I42" s="3">
        <v>2021</v>
      </c>
      <c r="J42" s="3">
        <v>2022</v>
      </c>
      <c r="K42" s="3">
        <v>2023</v>
      </c>
      <c r="L42" s="3">
        <v>2024</v>
      </c>
      <c r="M42" s="3">
        <v>2025</v>
      </c>
      <c r="N42" s="3">
        <v>2026</v>
      </c>
      <c r="O42" s="3">
        <v>2027</v>
      </c>
      <c r="P42" s="3">
        <v>2028</v>
      </c>
      <c r="Q42" s="3">
        <v>2029</v>
      </c>
      <c r="R42" s="3">
        <v>2030</v>
      </c>
      <c r="S42" s="41"/>
    </row>
    <row r="43" spans="1:19" x14ac:dyDescent="0.3">
      <c r="A43" s="34" t="s">
        <v>84</v>
      </c>
      <c r="B43" s="35" t="s">
        <v>85</v>
      </c>
      <c r="C43" s="35" t="s">
        <v>91</v>
      </c>
      <c r="D43" s="35" t="s">
        <v>64</v>
      </c>
      <c r="E43" s="35" t="s">
        <v>86</v>
      </c>
      <c r="F43" s="36" t="s">
        <v>9</v>
      </c>
      <c r="G43" s="37" t="str">
        <f>IF(SUMIFS(G$21:G$41,$C$21:$C$41,$C43)-SUMIFS(Table1!$Q$19:$Q$80,Table1!$H$19:$H$80,G$52,Table1!$E$19:$E$80,Table2!$C43)=0,"ok","check")</f>
        <v>ok</v>
      </c>
      <c r="H43" s="37" t="str">
        <f>IF(SUMIFS(H$21:H$41,$C$21:$C$41,$C43)-SUMIFS(Table1!$Q$19:$Q$80,Table1!$H$19:$H$80,H$52,Table1!$E$19:$E$80,Table2!$C43)=0,"ok","check")</f>
        <v>ok</v>
      </c>
      <c r="I43" s="37" t="str">
        <f>IF(SUMIFS(I$21:I$41,$C$21:$C$41,$C43)-SUMIFS(Table1!$Q$19:$Q$80,Table1!$H$19:$H$80,I$52,Table1!$E$19:$E$80,Table2!$C43)=0,"ok","check")</f>
        <v>ok</v>
      </c>
      <c r="J43" s="37" t="str">
        <f>IF(SUMIFS(J$21:J$41,$C$21:$C$41,$C43)-SUMIFS(Table1!$Q$19:$Q$80,Table1!$H$19:$H$80,J$52,Table1!$E$19:$E$80,Table2!$C43)=0,"ok","check")</f>
        <v>ok</v>
      </c>
      <c r="K43" s="37" t="str">
        <f>IF(SUMIFS(K$21:K$41,$C$21:$C$41,$C43)-SUMIFS(Table1!$Q$19:$Q$80,Table1!$H$19:$H$80,K$52,Table1!$E$19:$E$80,Table2!$C43)=0,"ok","check")</f>
        <v>ok</v>
      </c>
      <c r="L43" s="37" t="str">
        <f>IF(SUMIFS(L$21:L$41,$C$21:$C$41,$C43)-SUMIFS(Table1!$Q$19:$Q$80,Table1!$H$19:$H$80,L$52,Table1!$E$19:$E$80,Table2!$C43)=0,"ok","check")</f>
        <v>ok</v>
      </c>
      <c r="M43" s="37" t="str">
        <f>IF(SUMIFS(M$21:M$41,$C$21:$C$41,$C43)-SUMIFS(Table1!$Q$19:$Q$80,Table1!$H$19:$H$80,M$52,Table1!$E$19:$E$80,Table2!$C43)=0,"ok","check")</f>
        <v>ok</v>
      </c>
      <c r="N43" s="37" t="str">
        <f>IF(SUMIFS(N$21:N$41,$C$21:$C$41,$C43)-SUMIFS(Table1!$Q$19:$Q$80,Table1!$H$19:$H$80,N$52,Table1!$E$19:$E$80,Table2!$C43)=0,"ok","check")</f>
        <v>ok</v>
      </c>
      <c r="O43" s="37" t="str">
        <f>IF(SUMIFS(O$21:O$41,$C$21:$C$41,$C43)-SUMIFS(Table1!$Q$19:$Q$80,Table1!$H$19:$H$80,O$52,Table1!$E$19:$E$80,Table2!$C43)=0,"ok","check")</f>
        <v>ok</v>
      </c>
      <c r="P43" s="37" t="str">
        <f>IF(SUMIFS(P$21:P$41,$C$21:$C$41,$C43)-SUMIFS(Table1!$Q$19:$Q$80,Table1!$H$19:$H$80,P$52,Table1!$E$19:$E$80,Table2!$C43)=0,"ok","check")</f>
        <v>ok</v>
      </c>
      <c r="Q43" s="37" t="str">
        <f>IF(SUMIFS(Q$21:Q$41,$C$21:$C$41,$C43)-SUMIFS(Table1!$Q$19:$Q$80,Table1!$H$19:$H$80,Q$52,Table1!$E$19:$E$80,Table2!$C43)=0,"ok","check")</f>
        <v>ok</v>
      </c>
      <c r="R43" s="37" t="str">
        <f>IF(SUMIFS(R$21:R$41,$C$21:$C$41,$C43)-SUMIFS(Table1!$Q$19:$Q$80,Table1!$H$19:$H$80,R$52,Table1!$E$19:$E$80,Table2!$C43)=0,"ok","check")</f>
        <v>ok</v>
      </c>
      <c r="S43" s="42"/>
    </row>
    <row r="44" spans="1:19" x14ac:dyDescent="0.3">
      <c r="A44" s="34" t="s">
        <v>84</v>
      </c>
      <c r="B44" s="35" t="s">
        <v>85</v>
      </c>
      <c r="C44" s="35" t="s">
        <v>65</v>
      </c>
      <c r="D44" s="35" t="s">
        <v>64</v>
      </c>
      <c r="E44" s="35" t="s">
        <v>86</v>
      </c>
      <c r="F44" s="36" t="s">
        <v>9</v>
      </c>
      <c r="G44" s="37" t="str">
        <f>IF(SUMIFS(G$21:G$41,$C$21:$C$41,$C44)-SUMIFS(Table1!$Q$19:$Q$80,Table1!$H$19:$H$80,G$52,Table1!$E$19:$E$80,Table2!$C44)=0,"ok","check")</f>
        <v>ok</v>
      </c>
      <c r="H44" s="37" t="str">
        <f>IF(SUMIFS(H$21:H$41,$C$21:$C$41,$C44)-SUMIFS(Table1!$Q$19:$Q$80,Table1!$H$19:$H$80,H$52,Table1!$E$19:$E$80,Table2!$C44)=0,"ok","check")</f>
        <v>ok</v>
      </c>
      <c r="I44" s="37" t="str">
        <f>IF(SUMIFS(I$21:I$41,$C$21:$C$41,$C44)-SUMIFS(Table1!$Q$19:$Q$80,Table1!$H$19:$H$80,I$52,Table1!$E$19:$E$80,Table2!$C44)=0,"ok","check")</f>
        <v>ok</v>
      </c>
      <c r="J44" s="37" t="str">
        <f>IF(SUMIFS(J$21:J$41,$C$21:$C$41,$C44)-SUMIFS(Table1!$Q$19:$Q$80,Table1!$H$19:$H$80,J$52,Table1!$E$19:$E$80,Table2!$C44)=0,"ok","check")</f>
        <v>ok</v>
      </c>
      <c r="K44" s="37" t="str">
        <f>IF(SUMIFS(K$21:K$41,$C$21:$C$41,$C44)-SUMIFS(Table1!$Q$19:$Q$80,Table1!$H$19:$H$80,K$52,Table1!$E$19:$E$80,Table2!$C44)=0,"ok","check")</f>
        <v>ok</v>
      </c>
      <c r="L44" s="37" t="str">
        <f>IF(SUMIFS(L$21:L$41,$C$21:$C$41,$C44)-SUMIFS(Table1!$Q$19:$Q$80,Table1!$H$19:$H$80,L$52,Table1!$E$19:$E$80,Table2!$C44)=0,"ok","check")</f>
        <v>ok</v>
      </c>
      <c r="M44" s="37" t="str">
        <f>IF(SUMIFS(M$21:M$41,$C$21:$C$41,$C44)-SUMIFS(Table1!$Q$19:$Q$80,Table1!$H$19:$H$80,M$52,Table1!$E$19:$E$80,Table2!$C44)=0,"ok","check")</f>
        <v>ok</v>
      </c>
      <c r="N44" s="37" t="str">
        <f>IF(SUMIFS(N$21:N$41,$C$21:$C$41,$C44)-SUMIFS(Table1!$Q$19:$Q$80,Table1!$H$19:$H$80,N$52,Table1!$E$19:$E$80,Table2!$C44)=0,"ok","check")</f>
        <v>ok</v>
      </c>
      <c r="O44" s="37" t="str">
        <f>IF(SUMIFS(O$21:O$41,$C$21:$C$41,$C44)-SUMIFS(Table1!$Q$19:$Q$80,Table1!$H$19:$H$80,O$52,Table1!$E$19:$E$80,Table2!$C44)=0,"ok","check")</f>
        <v>ok</v>
      </c>
      <c r="P44" s="37" t="str">
        <f>IF(SUMIFS(P$21:P$41,$C$21:$C$41,$C44)-SUMIFS(Table1!$Q$19:$Q$80,Table1!$H$19:$H$80,P$52,Table1!$E$19:$E$80,Table2!$C44)=0,"ok","check")</f>
        <v>ok</v>
      </c>
      <c r="Q44" s="37" t="str">
        <f>IF(SUMIFS(Q$21:Q$41,$C$21:$C$41,$C44)-SUMIFS(Table1!$Q$19:$Q$80,Table1!$H$19:$H$80,Q$52,Table1!$E$19:$E$80,Table2!$C44)=0,"ok","check")</f>
        <v>ok</v>
      </c>
      <c r="R44" s="37" t="str">
        <f>IF(SUMIFS(R$21:R$41,$C$21:$C$41,$C44)-SUMIFS(Table1!$Q$19:$Q$80,Table1!$H$19:$H$80,R$52,Table1!$E$19:$E$80,Table2!$C44)=0,"ok","check")</f>
        <v>ok</v>
      </c>
      <c r="S44" s="41"/>
    </row>
    <row r="45" spans="1:19" x14ac:dyDescent="0.3">
      <c r="A45" s="34" t="s">
        <v>84</v>
      </c>
      <c r="B45" s="35" t="s">
        <v>85</v>
      </c>
      <c r="C45" s="35" t="s">
        <v>66</v>
      </c>
      <c r="D45" s="35" t="s">
        <v>64</v>
      </c>
      <c r="E45" s="35" t="s">
        <v>86</v>
      </c>
      <c r="F45" s="36" t="s">
        <v>9</v>
      </c>
      <c r="G45" s="37" t="str">
        <f>IF(SUMIFS(G$21:G$41,$C$21:$C$41,$C45)-SUMIFS(Table1!$Q$19:$Q$80,Table1!$H$19:$H$80,G$52,Table1!$E$19:$E$80,Table2!$C45)=0,"ok","check")</f>
        <v>ok</v>
      </c>
      <c r="H45" s="37" t="str">
        <f>IF(SUMIFS(H$21:H$41,$C$21:$C$41,$C45)-SUMIFS(Table1!$Q$19:$Q$80,Table1!$H$19:$H$80,H$52,Table1!$E$19:$E$80,Table2!$C45)=0,"ok","check")</f>
        <v>ok</v>
      </c>
      <c r="I45" s="37" t="str">
        <f>IF(SUMIFS(I$21:I$41,$C$21:$C$41,$C45)-SUMIFS(Table1!$Q$19:$Q$80,Table1!$H$19:$H$80,I$52,Table1!$E$19:$E$80,Table2!$C45)=0,"ok","check")</f>
        <v>ok</v>
      </c>
      <c r="J45" s="37" t="str">
        <f>IF(SUMIFS(J$21:J$41,$C$21:$C$41,$C45)-SUMIFS(Table1!$Q$19:$Q$80,Table1!$H$19:$H$80,J$52,Table1!$E$19:$E$80,Table2!$C45)=0,"ok","check")</f>
        <v>ok</v>
      </c>
      <c r="K45" s="37" t="str">
        <f>IF(SUMIFS(K$21:K$41,$C$21:$C$41,$C45)-SUMIFS(Table1!$Q$19:$Q$80,Table1!$H$19:$H$80,K$52,Table1!$E$19:$E$80,Table2!$C45)=0,"ok","check")</f>
        <v>ok</v>
      </c>
      <c r="L45" s="37" t="str">
        <f>IF(SUMIFS(L$21:L$41,$C$21:$C$41,$C45)-SUMIFS(Table1!$Q$19:$Q$80,Table1!$H$19:$H$80,L$52,Table1!$E$19:$E$80,Table2!$C45)=0,"ok","check")</f>
        <v>ok</v>
      </c>
      <c r="M45" s="37" t="str">
        <f>IF(SUMIFS(M$21:M$41,$C$21:$C$41,$C45)-SUMIFS(Table1!$Q$19:$Q$80,Table1!$H$19:$H$80,M$52,Table1!$E$19:$E$80,Table2!$C45)=0,"ok","check")</f>
        <v>ok</v>
      </c>
      <c r="N45" s="37" t="str">
        <f>IF(SUMIFS(N$21:N$41,$C$21:$C$41,$C45)-SUMIFS(Table1!$Q$19:$Q$80,Table1!$H$19:$H$80,N$52,Table1!$E$19:$E$80,Table2!$C45)=0,"ok","check")</f>
        <v>ok</v>
      </c>
      <c r="O45" s="37" t="str">
        <f>IF(SUMIFS(O$21:O$41,$C$21:$C$41,$C45)-SUMIFS(Table1!$Q$19:$Q$80,Table1!$H$19:$H$80,O$52,Table1!$E$19:$E$80,Table2!$C45)=0,"ok","check")</f>
        <v>ok</v>
      </c>
      <c r="P45" s="37" t="str">
        <f>IF(SUMIFS(P$21:P$41,$C$21:$C$41,$C45)-SUMIFS(Table1!$Q$19:$Q$80,Table1!$H$19:$H$80,P$52,Table1!$E$19:$E$80,Table2!$C45)=0,"ok","check")</f>
        <v>ok</v>
      </c>
      <c r="Q45" s="37" t="str">
        <f>IF(SUMIFS(Q$21:Q$41,$C$21:$C$41,$C45)-SUMIFS(Table1!$Q$19:$Q$80,Table1!$H$19:$H$80,Q$52,Table1!$E$19:$E$80,Table2!$C45)=0,"ok","check")</f>
        <v>ok</v>
      </c>
      <c r="R45" s="37" t="str">
        <f>IF(SUMIFS(R$21:R$41,$C$21:$C$41,$C45)-SUMIFS(Table1!$Q$19:$Q$80,Table1!$H$19:$H$80,R$52,Table1!$E$19:$E$80,Table2!$C45)=0,"ok","check")</f>
        <v>ok</v>
      </c>
      <c r="S45" s="41"/>
    </row>
    <row r="46" spans="1:19" x14ac:dyDescent="0.3">
      <c r="A46" s="34" t="s">
        <v>84</v>
      </c>
      <c r="B46" s="35" t="s">
        <v>85</v>
      </c>
      <c r="C46" s="35" t="s">
        <v>67</v>
      </c>
      <c r="D46" s="35" t="s">
        <v>64</v>
      </c>
      <c r="E46" s="35" t="s">
        <v>86</v>
      </c>
      <c r="F46" s="36" t="s">
        <v>9</v>
      </c>
      <c r="G46" s="37" t="str">
        <f>IF(SUMIFS(G$21:G$41,$C$21:$C$41,$C46)-SUMIFS(Table1!$Q$19:$Q$80,Table1!$H$19:$H$80,G$52,Table1!$E$19:$E$80,Table2!$C46)=0,"ok","check")</f>
        <v>ok</v>
      </c>
      <c r="H46" s="37" t="str">
        <f>IF(SUMIFS(H$21:H$41,$C$21:$C$41,$C46)-SUMIFS(Table1!$Q$19:$Q$80,Table1!$H$19:$H$80,H$52,Table1!$E$19:$E$80,Table2!$C46)=0,"ok","check")</f>
        <v>ok</v>
      </c>
      <c r="I46" s="37" t="str">
        <f>IF(SUMIFS(I$21:I$41,$C$21:$C$41,$C46)-SUMIFS(Table1!$Q$19:$Q$80,Table1!$H$19:$H$80,I$52,Table1!$E$19:$E$80,Table2!$C46)=0,"ok","check")</f>
        <v>ok</v>
      </c>
      <c r="J46" s="37" t="str">
        <f>IF(SUMIFS(J$21:J$41,$C$21:$C$41,$C46)-SUMIFS(Table1!$Q$19:$Q$80,Table1!$H$19:$H$80,J$52,Table1!$E$19:$E$80,Table2!$C46)=0,"ok","check")</f>
        <v>ok</v>
      </c>
      <c r="K46" s="37" t="str">
        <f>IF(SUMIFS(K$21:K$41,$C$21:$C$41,$C46)-SUMIFS(Table1!$Q$19:$Q$80,Table1!$H$19:$H$80,K$52,Table1!$E$19:$E$80,Table2!$C46)=0,"ok","check")</f>
        <v>ok</v>
      </c>
      <c r="L46" s="37" t="str">
        <f>IF(SUMIFS(L$21:L$41,$C$21:$C$41,$C46)-SUMIFS(Table1!$Q$19:$Q$80,Table1!$H$19:$H$80,L$52,Table1!$E$19:$E$80,Table2!$C46)=0,"ok","check")</f>
        <v>ok</v>
      </c>
      <c r="M46" s="37" t="str">
        <f>IF(SUMIFS(M$21:M$41,$C$21:$C$41,$C46)-SUMIFS(Table1!$Q$19:$Q$80,Table1!$H$19:$H$80,M$52,Table1!$E$19:$E$80,Table2!$C46)=0,"ok","check")</f>
        <v>ok</v>
      </c>
      <c r="N46" s="37" t="str">
        <f>IF(SUMIFS(N$21:N$41,$C$21:$C$41,$C46)-SUMIFS(Table1!$Q$19:$Q$80,Table1!$H$19:$H$80,N$52,Table1!$E$19:$E$80,Table2!$C46)=0,"ok","check")</f>
        <v>ok</v>
      </c>
      <c r="O46" s="37" t="str">
        <f>IF(SUMIFS(O$21:O$41,$C$21:$C$41,$C46)-SUMIFS(Table1!$Q$19:$Q$80,Table1!$H$19:$H$80,O$52,Table1!$E$19:$E$80,Table2!$C46)=0,"ok","check")</f>
        <v>ok</v>
      </c>
      <c r="P46" s="37" t="str">
        <f>IF(SUMIFS(P$21:P$41,$C$21:$C$41,$C46)-SUMIFS(Table1!$Q$19:$Q$80,Table1!$H$19:$H$80,P$52,Table1!$E$19:$E$80,Table2!$C46)=0,"ok","check")</f>
        <v>ok</v>
      </c>
      <c r="Q46" s="37" t="str">
        <f>IF(SUMIFS(Q$21:Q$41,$C$21:$C$41,$C46)-SUMIFS(Table1!$Q$19:$Q$80,Table1!$H$19:$H$80,Q$52,Table1!$E$19:$E$80,Table2!$C46)=0,"ok","check")</f>
        <v>ok</v>
      </c>
      <c r="R46" s="37" t="str">
        <f>IF(SUMIFS(R$21:R$41,$C$21:$C$41,$C46)-SUMIFS(Table1!$Q$19:$Q$80,Table1!$H$19:$H$80,R$52,Table1!$E$19:$E$80,Table2!$C46)=0,"ok","check")</f>
        <v>ok</v>
      </c>
      <c r="S46" s="41"/>
    </row>
    <row r="47" spans="1:19" x14ac:dyDescent="0.3">
      <c r="A47" s="34" t="s">
        <v>84</v>
      </c>
      <c r="B47" s="35" t="s">
        <v>85</v>
      </c>
      <c r="C47" s="35" t="s">
        <v>68</v>
      </c>
      <c r="D47" s="35" t="s">
        <v>64</v>
      </c>
      <c r="E47" s="35" t="s">
        <v>86</v>
      </c>
      <c r="F47" s="36" t="s">
        <v>9</v>
      </c>
      <c r="G47" s="37" t="str">
        <f>IF(SUMIFS(G$21:G$41,$C$21:$C$41,$C47)-SUMIFS(Table1!$Q$19:$Q$80,Table1!$H$19:$H$80,G$52,Table1!$E$19:$E$80,Table2!$C47)=0,"ok","check")</f>
        <v>ok</v>
      </c>
      <c r="H47" s="37" t="str">
        <f>IF(SUMIFS(H$21:H$41,$C$21:$C$41,$C47)-SUMIFS(Table1!$Q$19:$Q$80,Table1!$H$19:$H$80,H$52,Table1!$E$19:$E$80,Table2!$C47)=0,"ok","check")</f>
        <v>ok</v>
      </c>
      <c r="I47" s="37" t="str">
        <f>IF(SUMIFS(I$21:I$41,$C$21:$C$41,$C47)-SUMIFS(Table1!$Q$19:$Q$80,Table1!$H$19:$H$80,I$52,Table1!$E$19:$E$80,Table2!$C47)=0,"ok","check")</f>
        <v>ok</v>
      </c>
      <c r="J47" s="37" t="str">
        <f>IF(SUMIFS(J$21:J$41,$C$21:$C$41,$C47)-SUMIFS(Table1!$Q$19:$Q$80,Table1!$H$19:$H$80,J$52,Table1!$E$19:$E$80,Table2!$C47)=0,"ok","check")</f>
        <v>ok</v>
      </c>
      <c r="K47" s="37" t="str">
        <f>IF(SUMIFS(K$21:K$41,$C$21:$C$41,$C47)-SUMIFS(Table1!$Q$19:$Q$80,Table1!$H$19:$H$80,K$52,Table1!$E$19:$E$80,Table2!$C47)=0,"ok","check")</f>
        <v>ok</v>
      </c>
      <c r="L47" s="37" t="str">
        <f>IF(SUMIFS(L$21:L$41,$C$21:$C$41,$C47)-SUMIFS(Table1!$Q$19:$Q$80,Table1!$H$19:$H$80,L$52,Table1!$E$19:$E$80,Table2!$C47)=0,"ok","check")</f>
        <v>ok</v>
      </c>
      <c r="M47" s="37" t="str">
        <f>IF(SUMIFS(M$21:M$41,$C$21:$C$41,$C47)-SUMIFS(Table1!$Q$19:$Q$80,Table1!$H$19:$H$80,M$52,Table1!$E$19:$E$80,Table2!$C47)=0,"ok","check")</f>
        <v>ok</v>
      </c>
      <c r="N47" s="37" t="str">
        <f>IF(SUMIFS(N$21:N$41,$C$21:$C$41,$C47)-SUMIFS(Table1!$Q$19:$Q$80,Table1!$H$19:$H$80,N$52,Table1!$E$19:$E$80,Table2!$C47)=0,"ok","check")</f>
        <v>ok</v>
      </c>
      <c r="O47" s="37" t="str">
        <f>IF(SUMIFS(O$21:O$41,$C$21:$C$41,$C47)-SUMIFS(Table1!$Q$19:$Q$80,Table1!$H$19:$H$80,O$52,Table1!$E$19:$E$80,Table2!$C47)=0,"ok","check")</f>
        <v>ok</v>
      </c>
      <c r="P47" s="37" t="str">
        <f>IF(SUMIFS(P$21:P$41,$C$21:$C$41,$C47)-SUMIFS(Table1!$Q$19:$Q$80,Table1!$H$19:$H$80,P$52,Table1!$E$19:$E$80,Table2!$C47)=0,"ok","check")</f>
        <v>ok</v>
      </c>
      <c r="Q47" s="37" t="str">
        <f>IF(SUMIFS(Q$21:Q$41,$C$21:$C$41,$C47)-SUMIFS(Table1!$Q$19:$Q$80,Table1!$H$19:$H$80,Q$52,Table1!$E$19:$E$80,Table2!$C47)=0,"ok","check")</f>
        <v>ok</v>
      </c>
      <c r="R47" s="37" t="str">
        <f>IF(SUMIFS(R$21:R$41,$C$21:$C$41,$C47)-SUMIFS(Table1!$Q$19:$Q$80,Table1!$H$19:$H$80,R$52,Table1!$E$19:$E$80,Table2!$C47)=0,"ok","check")</f>
        <v>ok</v>
      </c>
    </row>
    <row r="48" spans="1:19" x14ac:dyDescent="0.3">
      <c r="B48" s="7"/>
      <c r="C48" s="8"/>
    </row>
    <row r="49" spans="1:19" x14ac:dyDescent="0.3">
      <c r="B49" s="7"/>
      <c r="C49" s="8"/>
    </row>
    <row r="50" spans="1:19" x14ac:dyDescent="0.3">
      <c r="A50" s="9"/>
      <c r="B50" s="7"/>
      <c r="C50" s="8"/>
    </row>
    <row r="51" spans="1:19" x14ac:dyDescent="0.3">
      <c r="A51" s="28"/>
      <c r="B51" s="28" t="s">
        <v>94</v>
      </c>
      <c r="C51" s="29"/>
      <c r="D51" s="29"/>
      <c r="E51" s="29"/>
      <c r="F51" s="29"/>
      <c r="G51" s="28"/>
      <c r="H51" s="29"/>
      <c r="I51" s="29"/>
      <c r="J51" s="29"/>
      <c r="K51" s="29"/>
      <c r="L51" s="29"/>
      <c r="M51" s="30"/>
      <c r="N51" s="29"/>
      <c r="O51" s="29"/>
      <c r="P51" s="29"/>
      <c r="Q51" s="29"/>
      <c r="R51" s="29"/>
    </row>
    <row r="52" spans="1:19" x14ac:dyDescent="0.3">
      <c r="A52" s="3" t="s">
        <v>47</v>
      </c>
      <c r="B52" s="3" t="s">
        <v>10</v>
      </c>
      <c r="C52" s="3" t="s">
        <v>7</v>
      </c>
      <c r="D52" s="3" t="s">
        <v>11</v>
      </c>
      <c r="E52" s="3"/>
      <c r="F52" s="3" t="s">
        <v>8</v>
      </c>
      <c r="G52" s="3">
        <v>2005</v>
      </c>
      <c r="H52" s="3">
        <v>2020</v>
      </c>
      <c r="I52" s="3">
        <v>2021</v>
      </c>
      <c r="J52" s="3">
        <v>2022</v>
      </c>
      <c r="K52" s="3">
        <v>2023</v>
      </c>
      <c r="L52" s="3">
        <v>2024</v>
      </c>
      <c r="M52" s="3">
        <v>2025</v>
      </c>
      <c r="N52" s="3">
        <v>2026</v>
      </c>
      <c r="O52" s="3">
        <v>2027</v>
      </c>
      <c r="P52" s="3">
        <v>2028</v>
      </c>
      <c r="Q52" s="3">
        <v>2029</v>
      </c>
      <c r="R52" s="3">
        <v>2030</v>
      </c>
      <c r="S52" s="17"/>
    </row>
    <row r="53" spans="1:19" x14ac:dyDescent="0.3">
      <c r="A53" s="13" t="str">
        <f>A21</f>
        <v>Previously Approved Application</v>
      </c>
      <c r="B53" s="13" t="str">
        <f>B21</f>
        <v>GB_2025_1</v>
      </c>
      <c r="C53" s="50" t="str">
        <f t="shared" ref="C53" si="0">C21</f>
        <v>NH3</v>
      </c>
      <c r="D53" s="50" t="str">
        <f>D21</f>
        <v>3Da2c</v>
      </c>
      <c r="E53" s="13" t="s">
        <v>14</v>
      </c>
      <c r="F53" s="5" t="s">
        <v>9</v>
      </c>
      <c r="G53" s="5">
        <f>IF(SUMIFS(Table1!$R$19:$R$47,Table1!$E$19:$E$47,Table2!$C53,Table1!$F$19:$F$47,Table2!$D53,Table1!$H$19:$H$47,Table2!G$52)=0,0,SUMIFS(Table1!$R$19:$R$47,Table1!$E$19:$E$47,Table2!$C53,Table1!$F$19:$F$47,Table2!$D53,Table1!$H$19:$H$47,Table2!G$52))</f>
        <v>0</v>
      </c>
      <c r="H53" s="5">
        <f>IF(SUMIFS(Table1!$R$19:$R$47,Table1!$E$19:$E$47,Table2!$C53,Table1!$F$19:$F$47,Table2!$D53,Table1!$H$19:$H$47,Table2!H$52)=0,0,SUMIFS(Table1!$R$19:$R$47,Table1!$E$19:$E$47,Table2!$C53,Table1!$F$19:$F$47,Table2!$D53,Table1!$H$19:$H$47,Table2!H$52))</f>
        <v>0</v>
      </c>
      <c r="I53" s="5">
        <f>IF(SUMIFS(Table1!$R$19:$R$47,Table1!$E$19:$E$47,Table2!$C53,Table1!$F$19:$F$47,Table2!$D53,Table1!$H$19:$H$47,Table2!I$52)=0,0,SUMIFS(Table1!$R$19:$R$47,Table1!$E$19:$E$47,Table2!$C53,Table1!$F$19:$F$47,Table2!$D53,Table1!$H$19:$H$47,Table2!I$52))</f>
        <v>0</v>
      </c>
      <c r="J53" s="5">
        <f>IF(SUMIFS(Table1!$R$19:$R$47,Table1!$E$19:$E$47,Table2!$C53,Table1!$F$19:$F$47,Table2!$D53,Table1!$H$19:$H$47,Table2!J$52)=0,0,SUMIFS(Table1!$R$19:$R$47,Table1!$E$19:$E$47,Table2!$C53,Table1!$F$19:$F$47,Table2!$D53,Table1!$H$19:$H$47,Table2!J$52))</f>
        <v>0</v>
      </c>
      <c r="K53" s="5">
        <f>IF(SUMIFS(Table1!$R$19:$R$47,Table1!$E$19:$E$47,Table2!$C53,Table1!$F$19:$F$47,Table2!$D53,Table1!$H$19:$H$47,Table2!K$52)=0,0,SUMIFS(Table1!$R$19:$R$47,Table1!$E$19:$E$47,Table2!$C53,Table1!$F$19:$F$47,Table2!$D53,Table1!$H$19:$H$47,Table2!K$52))</f>
        <v>0</v>
      </c>
      <c r="L53" s="5">
        <f>IF(SUMIFS(Table1!$R$19:$R$47,Table1!$E$19:$E$47,Table2!$C53,Table1!$F$19:$F$47,Table2!$D53,Table1!$H$19:$H$47,Table2!L$52)=0,0,SUMIFS(Table1!$R$19:$R$47,Table1!$E$19:$E$47,Table2!$C53,Table1!$F$19:$F$47,Table2!$D53,Table1!$H$19:$H$47,Table2!L$52))</f>
        <v>0</v>
      </c>
      <c r="M53" s="5">
        <f>IF(SUMIFS(Table1!$R$19:$R$47,Table1!$E$19:$E$47,Table2!$C53,Table1!$F$19:$F$47,Table2!$D53,Table1!$H$19:$H$47,Table2!M$52)=0,0,SUMIFS(Table1!$R$19:$R$47,Table1!$E$19:$E$47,Table2!$C53,Table1!$F$19:$F$47,Table2!$D53,Table1!$H$19:$H$47,Table2!M$52))</f>
        <v>0</v>
      </c>
      <c r="N53" s="5">
        <f>IF(SUMIFS(Table1!$R$19:$R$47,Table1!$E$19:$E$47,Table2!$C53,Table1!$F$19:$F$47,Table2!$D53,Table1!$H$19:$H$47,Table2!N$52)=0,0,SUMIFS(Table1!$R$19:$R$47,Table1!$E$19:$E$47,Table2!$C53,Table1!$F$19:$F$47,Table2!$D53,Table1!$H$19:$H$47,Table2!N$52))</f>
        <v>0</v>
      </c>
      <c r="O53" s="5">
        <f>IF(SUMIFS(Table1!$R$19:$R$47,Table1!$E$19:$E$47,Table2!$C53,Table1!$F$19:$F$47,Table2!$D53,Table1!$H$19:$H$47,Table2!O$52)=0,0,SUMIFS(Table1!$R$19:$R$47,Table1!$E$19:$E$47,Table2!$C53,Table1!$F$19:$F$47,Table2!$D53,Table1!$H$19:$H$47,Table2!O$52))</f>
        <v>0</v>
      </c>
      <c r="P53" s="5">
        <f>IF(SUMIFS(Table1!$R$19:$R$47,Table1!$E$19:$E$47,Table2!$C53,Table1!$F$19:$F$47,Table2!$D53,Table1!$H$19:$H$47,Table2!P$52)=0,0,SUMIFS(Table1!$R$19:$R$47,Table1!$E$19:$E$47,Table2!$C53,Table1!$F$19:$F$47,Table2!$D53,Table1!$H$19:$H$47,Table2!P$52))</f>
        <v>0</v>
      </c>
      <c r="Q53" s="5">
        <f>IF(SUMIFS(Table1!$R$19:$R$47,Table1!$E$19:$E$47,Table2!$C53,Table1!$F$19:$F$47,Table2!$D53,Table1!$H$19:$H$47,Table2!Q$52)=0,0,SUMIFS(Table1!$R$19:$R$47,Table1!$E$19:$E$47,Table2!$C53,Table1!$F$19:$F$47,Table2!$D53,Table1!$H$19:$H$47,Table2!Q$52))</f>
        <v>0</v>
      </c>
      <c r="R53" s="5">
        <f>IF(SUMIFS(Table1!$R$19:$R$47,Table1!$E$19:$E$47,Table2!$C53,Table1!$F$19:$F$47,Table2!$D53,Table1!$H$19:$H$47,Table2!R$52)=0,0,SUMIFS(Table1!$R$19:$R$47,Table1!$E$19:$E$47,Table2!$C53,Table1!$F$19:$F$47,Table2!$D53,Table1!$H$19:$H$47,Table2!R$52))</f>
        <v>0</v>
      </c>
      <c r="S53" s="2"/>
    </row>
    <row r="54" spans="1:19" x14ac:dyDescent="0.3">
      <c r="A54" s="13" t="str">
        <f t="shared" ref="A54:C54" si="1">A22</f>
        <v>Previously Approved Application</v>
      </c>
      <c r="B54" s="13" t="str">
        <f t="shared" si="1"/>
        <v>CC_YYYY_2</v>
      </c>
      <c r="C54" s="50">
        <f t="shared" si="1"/>
        <v>0</v>
      </c>
      <c r="D54" s="50">
        <f>D22</f>
        <v>0</v>
      </c>
      <c r="E54" s="13" t="s">
        <v>14</v>
      </c>
      <c r="F54" s="5" t="s">
        <v>9</v>
      </c>
      <c r="G54" s="5">
        <f>IF(SUMIFS(Table1!$R$19:$R$47,Table1!$E$19:$E$47,Table2!$C54,Table1!$F$19:$F$47,Table2!$D54,Table1!$H$19:$H$47,Table2!G$52)=0,0,SUMIFS(Table1!$R$19:$R$47,Table1!$E$19:$E$47,Table2!$C54,Table1!$F$19:$F$47,Table2!$D54,Table1!$H$19:$H$47,Table2!G$52))</f>
        <v>0</v>
      </c>
      <c r="H54" s="5">
        <f>IF(SUMIFS(Table1!$R$19:$R$47,Table1!$E$19:$E$47,Table2!$C54,Table1!$F$19:$F$47,Table2!$D54,Table1!$H$19:$H$47,Table2!H$52)=0,0,SUMIFS(Table1!$R$19:$R$47,Table1!$E$19:$E$47,Table2!$C54,Table1!$F$19:$F$47,Table2!$D54,Table1!$H$19:$H$47,Table2!H$52))</f>
        <v>0</v>
      </c>
      <c r="I54" s="5">
        <f>IF(SUMIFS(Table1!$R$19:$R$47,Table1!$E$19:$E$47,Table2!$C54,Table1!$F$19:$F$47,Table2!$D54,Table1!$H$19:$H$47,Table2!I$52)=0,0,SUMIFS(Table1!$R$19:$R$47,Table1!$E$19:$E$47,Table2!$C54,Table1!$F$19:$F$47,Table2!$D54,Table1!$H$19:$H$47,Table2!I$52))</f>
        <v>0</v>
      </c>
      <c r="J54" s="5">
        <f>IF(SUMIFS(Table1!$R$19:$R$47,Table1!$E$19:$E$47,Table2!$C54,Table1!$F$19:$F$47,Table2!$D54,Table1!$H$19:$H$47,Table2!J$52)=0,0,SUMIFS(Table1!$R$19:$R$47,Table1!$E$19:$E$47,Table2!$C54,Table1!$F$19:$F$47,Table2!$D54,Table1!$H$19:$H$47,Table2!J$52))</f>
        <v>0</v>
      </c>
      <c r="K54" s="5">
        <f>IF(SUMIFS(Table1!$R$19:$R$47,Table1!$E$19:$E$47,Table2!$C54,Table1!$F$19:$F$47,Table2!$D54,Table1!$H$19:$H$47,Table2!K$52)=0,0,SUMIFS(Table1!$R$19:$R$47,Table1!$E$19:$E$47,Table2!$C54,Table1!$F$19:$F$47,Table2!$D54,Table1!$H$19:$H$47,Table2!K$52))</f>
        <v>0</v>
      </c>
      <c r="L54" s="5">
        <f>IF(SUMIFS(Table1!$R$19:$R$47,Table1!$E$19:$E$47,Table2!$C54,Table1!$F$19:$F$47,Table2!$D54,Table1!$H$19:$H$47,Table2!L$52)=0,0,SUMIFS(Table1!$R$19:$R$47,Table1!$E$19:$E$47,Table2!$C54,Table1!$F$19:$F$47,Table2!$D54,Table1!$H$19:$H$47,Table2!L$52))</f>
        <v>0</v>
      </c>
      <c r="M54" s="5">
        <f>IF(SUMIFS(Table1!$R$19:$R$47,Table1!$E$19:$E$47,Table2!$C54,Table1!$F$19:$F$47,Table2!$D54,Table1!$H$19:$H$47,Table2!M$52)=0,0,SUMIFS(Table1!$R$19:$R$47,Table1!$E$19:$E$47,Table2!$C54,Table1!$F$19:$F$47,Table2!$D54,Table1!$H$19:$H$47,Table2!M$52))</f>
        <v>0</v>
      </c>
      <c r="N54" s="5">
        <f>IF(SUMIFS(Table1!$R$19:$R$47,Table1!$E$19:$E$47,Table2!$C54,Table1!$F$19:$F$47,Table2!$D54,Table1!$H$19:$H$47,Table2!N$52)=0,0,SUMIFS(Table1!$R$19:$R$47,Table1!$E$19:$E$47,Table2!$C54,Table1!$F$19:$F$47,Table2!$D54,Table1!$H$19:$H$47,Table2!N$52))</f>
        <v>0</v>
      </c>
      <c r="O54" s="5">
        <f>IF(SUMIFS(Table1!$R$19:$R$47,Table1!$E$19:$E$47,Table2!$C54,Table1!$F$19:$F$47,Table2!$D54,Table1!$H$19:$H$47,Table2!O$52)=0,0,SUMIFS(Table1!$R$19:$R$47,Table1!$E$19:$E$47,Table2!$C54,Table1!$F$19:$F$47,Table2!$D54,Table1!$H$19:$H$47,Table2!O$52))</f>
        <v>0</v>
      </c>
      <c r="P54" s="5">
        <f>IF(SUMIFS(Table1!$R$19:$R$47,Table1!$E$19:$E$47,Table2!$C54,Table1!$F$19:$F$47,Table2!$D54,Table1!$H$19:$H$47,Table2!P$52)=0,0,SUMIFS(Table1!$R$19:$R$47,Table1!$E$19:$E$47,Table2!$C54,Table1!$F$19:$F$47,Table2!$D54,Table1!$H$19:$H$47,Table2!P$52))</f>
        <v>0</v>
      </c>
      <c r="Q54" s="5">
        <f>IF(SUMIFS(Table1!$R$19:$R$47,Table1!$E$19:$E$47,Table2!$C54,Table1!$F$19:$F$47,Table2!$D54,Table1!$H$19:$H$47,Table2!Q$52)=0,0,SUMIFS(Table1!$R$19:$R$47,Table1!$E$19:$E$47,Table2!$C54,Table1!$F$19:$F$47,Table2!$D54,Table1!$H$19:$H$47,Table2!Q$52))</f>
        <v>0</v>
      </c>
      <c r="R54" s="5">
        <f>IF(SUMIFS(Table1!$R$19:$R$47,Table1!$E$19:$E$47,Table2!$C54,Table1!$F$19:$F$47,Table2!$D54,Table1!$H$19:$H$47,Table2!R$52)=0,0,SUMIFS(Table1!$R$19:$R$47,Table1!$E$19:$E$47,Table2!$C54,Table1!$F$19:$F$47,Table2!$D54,Table1!$H$19:$H$47,Table2!R$52))</f>
        <v>0</v>
      </c>
      <c r="S54" s="2"/>
    </row>
    <row r="55" spans="1:19" x14ac:dyDescent="0.3">
      <c r="A55" s="13" t="str">
        <f t="shared" ref="A55:C55" si="2">A23</f>
        <v>Previously Approved Application</v>
      </c>
      <c r="B55" s="13" t="str">
        <f t="shared" si="2"/>
        <v>CC_YYYY_3</v>
      </c>
      <c r="C55" s="50">
        <f t="shared" si="2"/>
        <v>0</v>
      </c>
      <c r="D55" s="50">
        <f t="shared" ref="D55:D72" si="3">D23</f>
        <v>0</v>
      </c>
      <c r="E55" s="13" t="s">
        <v>14</v>
      </c>
      <c r="F55" s="5" t="s">
        <v>9</v>
      </c>
      <c r="G55" s="5">
        <f>IF(SUMIFS(Table1!$R$19:$R$47,Table1!$E$19:$E$47,Table2!$C55,Table1!$F$19:$F$47,Table2!$D55,Table1!$H$19:$H$47,Table2!G$52)=0,0,SUMIFS(Table1!$R$19:$R$47,Table1!$E$19:$E$47,Table2!$C55,Table1!$F$19:$F$47,Table2!$D55,Table1!$H$19:$H$47,Table2!G$52))</f>
        <v>0</v>
      </c>
      <c r="H55" s="5">
        <f>IF(SUMIFS(Table1!$R$19:$R$47,Table1!$E$19:$E$47,Table2!$C55,Table1!$F$19:$F$47,Table2!$D55,Table1!$H$19:$H$47,Table2!H$52)=0,0,SUMIFS(Table1!$R$19:$R$47,Table1!$E$19:$E$47,Table2!$C55,Table1!$F$19:$F$47,Table2!$D55,Table1!$H$19:$H$47,Table2!H$52))</f>
        <v>0</v>
      </c>
      <c r="I55" s="5">
        <f>IF(SUMIFS(Table1!$R$19:$R$47,Table1!$E$19:$E$47,Table2!$C55,Table1!$F$19:$F$47,Table2!$D55,Table1!$H$19:$H$47,Table2!I$52)=0,0,SUMIFS(Table1!$R$19:$R$47,Table1!$E$19:$E$47,Table2!$C55,Table1!$F$19:$F$47,Table2!$D55,Table1!$H$19:$H$47,Table2!I$52))</f>
        <v>0</v>
      </c>
      <c r="J55" s="5">
        <f>IF(SUMIFS(Table1!$R$19:$R$47,Table1!$E$19:$E$47,Table2!$C55,Table1!$F$19:$F$47,Table2!$D55,Table1!$H$19:$H$47,Table2!J$52)=0,0,SUMIFS(Table1!$R$19:$R$47,Table1!$E$19:$E$47,Table2!$C55,Table1!$F$19:$F$47,Table2!$D55,Table1!$H$19:$H$47,Table2!J$52))</f>
        <v>0</v>
      </c>
      <c r="K55" s="5">
        <f>IF(SUMIFS(Table1!$R$19:$R$47,Table1!$E$19:$E$47,Table2!$C55,Table1!$F$19:$F$47,Table2!$D55,Table1!$H$19:$H$47,Table2!K$52)=0,0,SUMIFS(Table1!$R$19:$R$47,Table1!$E$19:$E$47,Table2!$C55,Table1!$F$19:$F$47,Table2!$D55,Table1!$H$19:$H$47,Table2!K$52))</f>
        <v>0</v>
      </c>
      <c r="L55" s="5">
        <f>IF(SUMIFS(Table1!$R$19:$R$47,Table1!$E$19:$E$47,Table2!$C55,Table1!$F$19:$F$47,Table2!$D55,Table1!$H$19:$H$47,Table2!L$52)=0,0,SUMIFS(Table1!$R$19:$R$47,Table1!$E$19:$E$47,Table2!$C55,Table1!$F$19:$F$47,Table2!$D55,Table1!$H$19:$H$47,Table2!L$52))</f>
        <v>0</v>
      </c>
      <c r="M55" s="5">
        <f>IF(SUMIFS(Table1!$R$19:$R$47,Table1!$E$19:$E$47,Table2!$C55,Table1!$F$19:$F$47,Table2!$D55,Table1!$H$19:$H$47,Table2!M$52)=0,0,SUMIFS(Table1!$R$19:$R$47,Table1!$E$19:$E$47,Table2!$C55,Table1!$F$19:$F$47,Table2!$D55,Table1!$H$19:$H$47,Table2!M$52))</f>
        <v>0</v>
      </c>
      <c r="N55" s="5">
        <f>IF(SUMIFS(Table1!$R$19:$R$47,Table1!$E$19:$E$47,Table2!$C55,Table1!$F$19:$F$47,Table2!$D55,Table1!$H$19:$H$47,Table2!N$52)=0,0,SUMIFS(Table1!$R$19:$R$47,Table1!$E$19:$E$47,Table2!$C55,Table1!$F$19:$F$47,Table2!$D55,Table1!$H$19:$H$47,Table2!N$52))</f>
        <v>0</v>
      </c>
      <c r="O55" s="5">
        <f>IF(SUMIFS(Table1!$R$19:$R$47,Table1!$E$19:$E$47,Table2!$C55,Table1!$F$19:$F$47,Table2!$D55,Table1!$H$19:$H$47,Table2!O$52)=0,0,SUMIFS(Table1!$R$19:$R$47,Table1!$E$19:$E$47,Table2!$C55,Table1!$F$19:$F$47,Table2!$D55,Table1!$H$19:$H$47,Table2!O$52))</f>
        <v>0</v>
      </c>
      <c r="P55" s="5">
        <f>IF(SUMIFS(Table1!$R$19:$R$47,Table1!$E$19:$E$47,Table2!$C55,Table1!$F$19:$F$47,Table2!$D55,Table1!$H$19:$H$47,Table2!P$52)=0,0,SUMIFS(Table1!$R$19:$R$47,Table1!$E$19:$E$47,Table2!$C55,Table1!$F$19:$F$47,Table2!$D55,Table1!$H$19:$H$47,Table2!P$52))</f>
        <v>0</v>
      </c>
      <c r="Q55" s="5">
        <f>IF(SUMIFS(Table1!$R$19:$R$47,Table1!$E$19:$E$47,Table2!$C55,Table1!$F$19:$F$47,Table2!$D55,Table1!$H$19:$H$47,Table2!Q$52)=0,0,SUMIFS(Table1!$R$19:$R$47,Table1!$E$19:$E$47,Table2!$C55,Table1!$F$19:$F$47,Table2!$D55,Table1!$H$19:$H$47,Table2!Q$52))</f>
        <v>0</v>
      </c>
      <c r="R55" s="5">
        <f>IF(SUMIFS(Table1!$R$19:$R$47,Table1!$E$19:$E$47,Table2!$C55,Table1!$F$19:$F$47,Table2!$D55,Table1!$H$19:$H$47,Table2!R$52)=0,0,SUMIFS(Table1!$R$19:$R$47,Table1!$E$19:$E$47,Table2!$C55,Table1!$F$19:$F$47,Table2!$D55,Table1!$H$19:$H$47,Table2!R$52))</f>
        <v>0</v>
      </c>
      <c r="S55" s="2"/>
    </row>
    <row r="56" spans="1:19" x14ac:dyDescent="0.3">
      <c r="A56" s="13" t="str">
        <f t="shared" ref="A56:C56" si="4">A24</f>
        <v>Previously Approved Application</v>
      </c>
      <c r="B56" s="13" t="str">
        <f t="shared" si="4"/>
        <v>CC_YYYY_4</v>
      </c>
      <c r="C56" s="50">
        <f t="shared" si="4"/>
        <v>0</v>
      </c>
      <c r="D56" s="50">
        <f t="shared" si="3"/>
        <v>0</v>
      </c>
      <c r="E56" s="13" t="s">
        <v>14</v>
      </c>
      <c r="F56" s="5" t="s">
        <v>9</v>
      </c>
      <c r="G56" s="5">
        <f>IF(SUMIFS(Table1!$R$19:$R$47,Table1!$E$19:$E$47,Table2!$C56,Table1!$F$19:$F$47,Table2!$D56,Table1!$H$19:$H$47,Table2!G$52)=0,0,SUMIFS(Table1!$R$19:$R$47,Table1!$E$19:$E$47,Table2!$C56,Table1!$F$19:$F$47,Table2!$D56,Table1!$H$19:$H$47,Table2!G$52))</f>
        <v>0</v>
      </c>
      <c r="H56" s="5">
        <f>IF(SUMIFS(Table1!$R$19:$R$47,Table1!$E$19:$E$47,Table2!$C56,Table1!$F$19:$F$47,Table2!$D56,Table1!$H$19:$H$47,Table2!H$52)=0,0,SUMIFS(Table1!$R$19:$R$47,Table1!$E$19:$E$47,Table2!$C56,Table1!$F$19:$F$47,Table2!$D56,Table1!$H$19:$H$47,Table2!H$52))</f>
        <v>0</v>
      </c>
      <c r="I56" s="5">
        <f>IF(SUMIFS(Table1!$R$19:$R$47,Table1!$E$19:$E$47,Table2!$C56,Table1!$F$19:$F$47,Table2!$D56,Table1!$H$19:$H$47,Table2!I$52)=0,0,SUMIFS(Table1!$R$19:$R$47,Table1!$E$19:$E$47,Table2!$C56,Table1!$F$19:$F$47,Table2!$D56,Table1!$H$19:$H$47,Table2!I$52))</f>
        <v>0</v>
      </c>
      <c r="J56" s="5">
        <f>IF(SUMIFS(Table1!$R$19:$R$47,Table1!$E$19:$E$47,Table2!$C56,Table1!$F$19:$F$47,Table2!$D56,Table1!$H$19:$H$47,Table2!J$52)=0,0,SUMIFS(Table1!$R$19:$R$47,Table1!$E$19:$E$47,Table2!$C56,Table1!$F$19:$F$47,Table2!$D56,Table1!$H$19:$H$47,Table2!J$52))</f>
        <v>0</v>
      </c>
      <c r="K56" s="5">
        <f>IF(SUMIFS(Table1!$R$19:$R$47,Table1!$E$19:$E$47,Table2!$C56,Table1!$F$19:$F$47,Table2!$D56,Table1!$H$19:$H$47,Table2!K$52)=0,0,SUMIFS(Table1!$R$19:$R$47,Table1!$E$19:$E$47,Table2!$C56,Table1!$F$19:$F$47,Table2!$D56,Table1!$H$19:$H$47,Table2!K$52))</f>
        <v>0</v>
      </c>
      <c r="L56" s="5">
        <f>IF(SUMIFS(Table1!$R$19:$R$47,Table1!$E$19:$E$47,Table2!$C56,Table1!$F$19:$F$47,Table2!$D56,Table1!$H$19:$H$47,Table2!L$52)=0,0,SUMIFS(Table1!$R$19:$R$47,Table1!$E$19:$E$47,Table2!$C56,Table1!$F$19:$F$47,Table2!$D56,Table1!$H$19:$H$47,Table2!L$52))</f>
        <v>0</v>
      </c>
      <c r="M56" s="5">
        <f>IF(SUMIFS(Table1!$R$19:$R$47,Table1!$E$19:$E$47,Table2!$C56,Table1!$F$19:$F$47,Table2!$D56,Table1!$H$19:$H$47,Table2!M$52)=0,0,SUMIFS(Table1!$R$19:$R$47,Table1!$E$19:$E$47,Table2!$C56,Table1!$F$19:$F$47,Table2!$D56,Table1!$H$19:$H$47,Table2!M$52))</f>
        <v>0</v>
      </c>
      <c r="N56" s="5">
        <f>IF(SUMIFS(Table1!$R$19:$R$47,Table1!$E$19:$E$47,Table2!$C56,Table1!$F$19:$F$47,Table2!$D56,Table1!$H$19:$H$47,Table2!N$52)=0,0,SUMIFS(Table1!$R$19:$R$47,Table1!$E$19:$E$47,Table2!$C56,Table1!$F$19:$F$47,Table2!$D56,Table1!$H$19:$H$47,Table2!N$52))</f>
        <v>0</v>
      </c>
      <c r="O56" s="5">
        <f>IF(SUMIFS(Table1!$R$19:$R$47,Table1!$E$19:$E$47,Table2!$C56,Table1!$F$19:$F$47,Table2!$D56,Table1!$H$19:$H$47,Table2!O$52)=0,0,SUMIFS(Table1!$R$19:$R$47,Table1!$E$19:$E$47,Table2!$C56,Table1!$F$19:$F$47,Table2!$D56,Table1!$H$19:$H$47,Table2!O$52))</f>
        <v>0</v>
      </c>
      <c r="P56" s="5">
        <f>IF(SUMIFS(Table1!$R$19:$R$47,Table1!$E$19:$E$47,Table2!$C56,Table1!$F$19:$F$47,Table2!$D56,Table1!$H$19:$H$47,Table2!P$52)=0,0,SUMIFS(Table1!$R$19:$R$47,Table1!$E$19:$E$47,Table2!$C56,Table1!$F$19:$F$47,Table2!$D56,Table1!$H$19:$H$47,Table2!P$52))</f>
        <v>0</v>
      </c>
      <c r="Q56" s="5">
        <f>IF(SUMIFS(Table1!$R$19:$R$47,Table1!$E$19:$E$47,Table2!$C56,Table1!$F$19:$F$47,Table2!$D56,Table1!$H$19:$H$47,Table2!Q$52)=0,0,SUMIFS(Table1!$R$19:$R$47,Table1!$E$19:$E$47,Table2!$C56,Table1!$F$19:$F$47,Table2!$D56,Table1!$H$19:$H$47,Table2!Q$52))</f>
        <v>0</v>
      </c>
      <c r="R56" s="5">
        <f>IF(SUMIFS(Table1!$R$19:$R$47,Table1!$E$19:$E$47,Table2!$C56,Table1!$F$19:$F$47,Table2!$D56,Table1!$H$19:$H$47,Table2!R$52)=0,0,SUMIFS(Table1!$R$19:$R$47,Table1!$E$19:$E$47,Table2!$C56,Table1!$F$19:$F$47,Table2!$D56,Table1!$H$19:$H$47,Table2!R$52))</f>
        <v>0</v>
      </c>
      <c r="S56" s="2"/>
    </row>
    <row r="57" spans="1:19" x14ac:dyDescent="0.3">
      <c r="A57" s="13" t="str">
        <f t="shared" ref="A57:C57" si="5">A25</f>
        <v>Previously Approved Application</v>
      </c>
      <c r="B57" s="13" t="str">
        <f t="shared" si="5"/>
        <v>CC_YYYY_5</v>
      </c>
      <c r="C57" s="50">
        <f t="shared" si="5"/>
        <v>0</v>
      </c>
      <c r="D57" s="50">
        <f t="shared" si="3"/>
        <v>0</v>
      </c>
      <c r="E57" s="13" t="s">
        <v>14</v>
      </c>
      <c r="F57" s="5" t="s">
        <v>9</v>
      </c>
      <c r="G57" s="5">
        <f>IF(SUMIFS(Table1!$R$19:$R$47,Table1!$E$19:$E$47,Table2!$C57,Table1!$F$19:$F$47,Table2!$D57,Table1!$H$19:$H$47,Table2!G$52)=0,0,SUMIFS(Table1!$R$19:$R$47,Table1!$E$19:$E$47,Table2!$C57,Table1!$F$19:$F$47,Table2!$D57,Table1!$H$19:$H$47,Table2!G$52))</f>
        <v>0</v>
      </c>
      <c r="H57" s="5">
        <f>IF(SUMIFS(Table1!$R$19:$R$47,Table1!$E$19:$E$47,Table2!$C57,Table1!$F$19:$F$47,Table2!$D57,Table1!$H$19:$H$47,Table2!H$52)=0,0,SUMIFS(Table1!$R$19:$R$47,Table1!$E$19:$E$47,Table2!$C57,Table1!$F$19:$F$47,Table2!$D57,Table1!$H$19:$H$47,Table2!H$52))</f>
        <v>0</v>
      </c>
      <c r="I57" s="5">
        <f>IF(SUMIFS(Table1!$R$19:$R$47,Table1!$E$19:$E$47,Table2!$C57,Table1!$F$19:$F$47,Table2!$D57,Table1!$H$19:$H$47,Table2!I$52)=0,0,SUMIFS(Table1!$R$19:$R$47,Table1!$E$19:$E$47,Table2!$C57,Table1!$F$19:$F$47,Table2!$D57,Table1!$H$19:$H$47,Table2!I$52))</f>
        <v>0</v>
      </c>
      <c r="J57" s="5">
        <f>IF(SUMIFS(Table1!$R$19:$R$47,Table1!$E$19:$E$47,Table2!$C57,Table1!$F$19:$F$47,Table2!$D57,Table1!$H$19:$H$47,Table2!J$52)=0,0,SUMIFS(Table1!$R$19:$R$47,Table1!$E$19:$E$47,Table2!$C57,Table1!$F$19:$F$47,Table2!$D57,Table1!$H$19:$H$47,Table2!J$52))</f>
        <v>0</v>
      </c>
      <c r="K57" s="5">
        <f>IF(SUMIFS(Table1!$R$19:$R$47,Table1!$E$19:$E$47,Table2!$C57,Table1!$F$19:$F$47,Table2!$D57,Table1!$H$19:$H$47,Table2!K$52)=0,0,SUMIFS(Table1!$R$19:$R$47,Table1!$E$19:$E$47,Table2!$C57,Table1!$F$19:$F$47,Table2!$D57,Table1!$H$19:$H$47,Table2!K$52))</f>
        <v>0</v>
      </c>
      <c r="L57" s="5">
        <f>IF(SUMIFS(Table1!$R$19:$R$47,Table1!$E$19:$E$47,Table2!$C57,Table1!$F$19:$F$47,Table2!$D57,Table1!$H$19:$H$47,Table2!L$52)=0,0,SUMIFS(Table1!$R$19:$R$47,Table1!$E$19:$E$47,Table2!$C57,Table1!$F$19:$F$47,Table2!$D57,Table1!$H$19:$H$47,Table2!L$52))</f>
        <v>0</v>
      </c>
      <c r="M57" s="5">
        <f>IF(SUMIFS(Table1!$R$19:$R$47,Table1!$E$19:$E$47,Table2!$C57,Table1!$F$19:$F$47,Table2!$D57,Table1!$H$19:$H$47,Table2!M$52)=0,0,SUMIFS(Table1!$R$19:$R$47,Table1!$E$19:$E$47,Table2!$C57,Table1!$F$19:$F$47,Table2!$D57,Table1!$H$19:$H$47,Table2!M$52))</f>
        <v>0</v>
      </c>
      <c r="N57" s="5">
        <f>IF(SUMIFS(Table1!$R$19:$R$47,Table1!$E$19:$E$47,Table2!$C57,Table1!$F$19:$F$47,Table2!$D57,Table1!$H$19:$H$47,Table2!N$52)=0,0,SUMIFS(Table1!$R$19:$R$47,Table1!$E$19:$E$47,Table2!$C57,Table1!$F$19:$F$47,Table2!$D57,Table1!$H$19:$H$47,Table2!N$52))</f>
        <v>0</v>
      </c>
      <c r="O57" s="5">
        <f>IF(SUMIFS(Table1!$R$19:$R$47,Table1!$E$19:$E$47,Table2!$C57,Table1!$F$19:$F$47,Table2!$D57,Table1!$H$19:$H$47,Table2!O$52)=0,0,SUMIFS(Table1!$R$19:$R$47,Table1!$E$19:$E$47,Table2!$C57,Table1!$F$19:$F$47,Table2!$D57,Table1!$H$19:$H$47,Table2!O$52))</f>
        <v>0</v>
      </c>
      <c r="P57" s="5">
        <f>IF(SUMIFS(Table1!$R$19:$R$47,Table1!$E$19:$E$47,Table2!$C57,Table1!$F$19:$F$47,Table2!$D57,Table1!$H$19:$H$47,Table2!P$52)=0,0,SUMIFS(Table1!$R$19:$R$47,Table1!$E$19:$E$47,Table2!$C57,Table1!$F$19:$F$47,Table2!$D57,Table1!$H$19:$H$47,Table2!P$52))</f>
        <v>0</v>
      </c>
      <c r="Q57" s="5">
        <f>IF(SUMIFS(Table1!$R$19:$R$47,Table1!$E$19:$E$47,Table2!$C57,Table1!$F$19:$F$47,Table2!$D57,Table1!$H$19:$H$47,Table2!Q$52)=0,0,SUMIFS(Table1!$R$19:$R$47,Table1!$E$19:$E$47,Table2!$C57,Table1!$F$19:$F$47,Table2!$D57,Table1!$H$19:$H$47,Table2!Q$52))</f>
        <v>0</v>
      </c>
      <c r="R57" s="5">
        <f>IF(SUMIFS(Table1!$R$19:$R$47,Table1!$E$19:$E$47,Table2!$C57,Table1!$F$19:$F$47,Table2!$D57,Table1!$H$19:$H$47,Table2!R$52)=0,0,SUMIFS(Table1!$R$19:$R$47,Table1!$E$19:$E$47,Table2!$C57,Table1!$F$19:$F$47,Table2!$D57,Table1!$H$19:$H$47,Table2!R$52))</f>
        <v>0</v>
      </c>
      <c r="S57" s="2"/>
    </row>
    <row r="58" spans="1:19" x14ac:dyDescent="0.3">
      <c r="A58" s="13" t="str">
        <f t="shared" ref="A58:C58" si="6">A26</f>
        <v>Previously Approved Application</v>
      </c>
      <c r="B58" s="13" t="str">
        <f t="shared" si="6"/>
        <v>CC_YYYY_6</v>
      </c>
      <c r="C58" s="50">
        <f t="shared" si="6"/>
        <v>0</v>
      </c>
      <c r="D58" s="50">
        <f t="shared" si="3"/>
        <v>0</v>
      </c>
      <c r="E58" s="13" t="s">
        <v>14</v>
      </c>
      <c r="F58" s="5" t="s">
        <v>9</v>
      </c>
      <c r="G58" s="5">
        <f>IF(SUMIFS(Table1!$R$19:$R$47,Table1!$E$19:$E$47,Table2!$C58,Table1!$F$19:$F$47,Table2!$D58,Table1!$H$19:$H$47,Table2!G$52)=0,0,SUMIFS(Table1!$R$19:$R$47,Table1!$E$19:$E$47,Table2!$C58,Table1!$F$19:$F$47,Table2!$D58,Table1!$H$19:$H$47,Table2!G$52))</f>
        <v>0</v>
      </c>
      <c r="H58" s="5">
        <f>IF(SUMIFS(Table1!$R$19:$R$47,Table1!$E$19:$E$47,Table2!$C58,Table1!$F$19:$F$47,Table2!$D58,Table1!$H$19:$H$47,Table2!H$52)=0,0,SUMIFS(Table1!$R$19:$R$47,Table1!$E$19:$E$47,Table2!$C58,Table1!$F$19:$F$47,Table2!$D58,Table1!$H$19:$H$47,Table2!H$52))</f>
        <v>0</v>
      </c>
      <c r="I58" s="5">
        <f>IF(SUMIFS(Table1!$R$19:$R$47,Table1!$E$19:$E$47,Table2!$C58,Table1!$F$19:$F$47,Table2!$D58,Table1!$H$19:$H$47,Table2!I$52)=0,0,SUMIFS(Table1!$R$19:$R$47,Table1!$E$19:$E$47,Table2!$C58,Table1!$F$19:$F$47,Table2!$D58,Table1!$H$19:$H$47,Table2!I$52))</f>
        <v>0</v>
      </c>
      <c r="J58" s="5">
        <f>IF(SUMIFS(Table1!$R$19:$R$47,Table1!$E$19:$E$47,Table2!$C58,Table1!$F$19:$F$47,Table2!$D58,Table1!$H$19:$H$47,Table2!J$52)=0,0,SUMIFS(Table1!$R$19:$R$47,Table1!$E$19:$E$47,Table2!$C58,Table1!$F$19:$F$47,Table2!$D58,Table1!$H$19:$H$47,Table2!J$52))</f>
        <v>0</v>
      </c>
      <c r="K58" s="5">
        <f>IF(SUMIFS(Table1!$R$19:$R$47,Table1!$E$19:$E$47,Table2!$C58,Table1!$F$19:$F$47,Table2!$D58,Table1!$H$19:$H$47,Table2!K$52)=0,0,SUMIFS(Table1!$R$19:$R$47,Table1!$E$19:$E$47,Table2!$C58,Table1!$F$19:$F$47,Table2!$D58,Table1!$H$19:$H$47,Table2!K$52))</f>
        <v>0</v>
      </c>
      <c r="L58" s="5">
        <f>IF(SUMIFS(Table1!$R$19:$R$47,Table1!$E$19:$E$47,Table2!$C58,Table1!$F$19:$F$47,Table2!$D58,Table1!$H$19:$H$47,Table2!L$52)=0,0,SUMIFS(Table1!$R$19:$R$47,Table1!$E$19:$E$47,Table2!$C58,Table1!$F$19:$F$47,Table2!$D58,Table1!$H$19:$H$47,Table2!L$52))</f>
        <v>0</v>
      </c>
      <c r="M58" s="5">
        <f>IF(SUMIFS(Table1!$R$19:$R$47,Table1!$E$19:$E$47,Table2!$C58,Table1!$F$19:$F$47,Table2!$D58,Table1!$H$19:$H$47,Table2!M$52)=0,0,SUMIFS(Table1!$R$19:$R$47,Table1!$E$19:$E$47,Table2!$C58,Table1!$F$19:$F$47,Table2!$D58,Table1!$H$19:$H$47,Table2!M$52))</f>
        <v>0</v>
      </c>
      <c r="N58" s="5">
        <f>IF(SUMIFS(Table1!$R$19:$R$47,Table1!$E$19:$E$47,Table2!$C58,Table1!$F$19:$F$47,Table2!$D58,Table1!$H$19:$H$47,Table2!N$52)=0,0,SUMIFS(Table1!$R$19:$R$47,Table1!$E$19:$E$47,Table2!$C58,Table1!$F$19:$F$47,Table2!$D58,Table1!$H$19:$H$47,Table2!N$52))</f>
        <v>0</v>
      </c>
      <c r="O58" s="5">
        <f>IF(SUMIFS(Table1!$R$19:$R$47,Table1!$E$19:$E$47,Table2!$C58,Table1!$F$19:$F$47,Table2!$D58,Table1!$H$19:$H$47,Table2!O$52)=0,0,SUMIFS(Table1!$R$19:$R$47,Table1!$E$19:$E$47,Table2!$C58,Table1!$F$19:$F$47,Table2!$D58,Table1!$H$19:$H$47,Table2!O$52))</f>
        <v>0</v>
      </c>
      <c r="P58" s="5">
        <f>IF(SUMIFS(Table1!$R$19:$R$47,Table1!$E$19:$E$47,Table2!$C58,Table1!$F$19:$F$47,Table2!$D58,Table1!$H$19:$H$47,Table2!P$52)=0,0,SUMIFS(Table1!$R$19:$R$47,Table1!$E$19:$E$47,Table2!$C58,Table1!$F$19:$F$47,Table2!$D58,Table1!$H$19:$H$47,Table2!P$52))</f>
        <v>0</v>
      </c>
      <c r="Q58" s="5">
        <f>IF(SUMIFS(Table1!$R$19:$R$47,Table1!$E$19:$E$47,Table2!$C58,Table1!$F$19:$F$47,Table2!$D58,Table1!$H$19:$H$47,Table2!Q$52)=0,0,SUMIFS(Table1!$R$19:$R$47,Table1!$E$19:$E$47,Table2!$C58,Table1!$F$19:$F$47,Table2!$D58,Table1!$H$19:$H$47,Table2!Q$52))</f>
        <v>0</v>
      </c>
      <c r="R58" s="5">
        <f>IF(SUMIFS(Table1!$R$19:$R$47,Table1!$E$19:$E$47,Table2!$C58,Table1!$F$19:$F$47,Table2!$D58,Table1!$H$19:$H$47,Table2!R$52)=0,0,SUMIFS(Table1!$R$19:$R$47,Table1!$E$19:$E$47,Table2!$C58,Table1!$F$19:$F$47,Table2!$D58,Table1!$H$19:$H$47,Table2!R$52))</f>
        <v>0</v>
      </c>
      <c r="S58" s="2"/>
    </row>
    <row r="59" spans="1:19" x14ac:dyDescent="0.3">
      <c r="A59" s="13" t="str">
        <f t="shared" ref="A59:C59" si="7">A27</f>
        <v>Previously Approved Application</v>
      </c>
      <c r="B59" s="13" t="str">
        <f t="shared" si="7"/>
        <v>CC_YYYY_7</v>
      </c>
      <c r="C59" s="50">
        <f t="shared" si="7"/>
        <v>0</v>
      </c>
      <c r="D59" s="50">
        <f t="shared" si="3"/>
        <v>0</v>
      </c>
      <c r="E59" s="13" t="s">
        <v>14</v>
      </c>
      <c r="F59" s="5" t="s">
        <v>9</v>
      </c>
      <c r="G59" s="5">
        <f>IF(SUMIFS(Table1!$R$19:$R$47,Table1!$E$19:$E$47,Table2!$C59,Table1!$F$19:$F$47,Table2!$D59,Table1!$H$19:$H$47,Table2!G$52)=0,0,SUMIFS(Table1!$R$19:$R$47,Table1!$E$19:$E$47,Table2!$C59,Table1!$F$19:$F$47,Table2!$D59,Table1!$H$19:$H$47,Table2!G$52))</f>
        <v>0</v>
      </c>
      <c r="H59" s="5">
        <f>IF(SUMIFS(Table1!$R$19:$R$47,Table1!$E$19:$E$47,Table2!$C59,Table1!$F$19:$F$47,Table2!$D59,Table1!$H$19:$H$47,Table2!H$52)=0,0,SUMIFS(Table1!$R$19:$R$47,Table1!$E$19:$E$47,Table2!$C59,Table1!$F$19:$F$47,Table2!$D59,Table1!$H$19:$H$47,Table2!H$52))</f>
        <v>0</v>
      </c>
      <c r="I59" s="5">
        <f>IF(SUMIFS(Table1!$R$19:$R$47,Table1!$E$19:$E$47,Table2!$C59,Table1!$F$19:$F$47,Table2!$D59,Table1!$H$19:$H$47,Table2!I$52)=0,0,SUMIFS(Table1!$R$19:$R$47,Table1!$E$19:$E$47,Table2!$C59,Table1!$F$19:$F$47,Table2!$D59,Table1!$H$19:$H$47,Table2!I$52))</f>
        <v>0</v>
      </c>
      <c r="J59" s="5">
        <f>IF(SUMIFS(Table1!$R$19:$R$47,Table1!$E$19:$E$47,Table2!$C59,Table1!$F$19:$F$47,Table2!$D59,Table1!$H$19:$H$47,Table2!J$52)=0,0,SUMIFS(Table1!$R$19:$R$47,Table1!$E$19:$E$47,Table2!$C59,Table1!$F$19:$F$47,Table2!$D59,Table1!$H$19:$H$47,Table2!J$52))</f>
        <v>0</v>
      </c>
      <c r="K59" s="5">
        <f>IF(SUMIFS(Table1!$R$19:$R$47,Table1!$E$19:$E$47,Table2!$C59,Table1!$F$19:$F$47,Table2!$D59,Table1!$H$19:$H$47,Table2!K$52)=0,0,SUMIFS(Table1!$R$19:$R$47,Table1!$E$19:$E$47,Table2!$C59,Table1!$F$19:$F$47,Table2!$D59,Table1!$H$19:$H$47,Table2!K$52))</f>
        <v>0</v>
      </c>
      <c r="L59" s="5">
        <f>IF(SUMIFS(Table1!$R$19:$R$47,Table1!$E$19:$E$47,Table2!$C59,Table1!$F$19:$F$47,Table2!$D59,Table1!$H$19:$H$47,Table2!L$52)=0,0,SUMIFS(Table1!$R$19:$R$47,Table1!$E$19:$E$47,Table2!$C59,Table1!$F$19:$F$47,Table2!$D59,Table1!$H$19:$H$47,Table2!L$52))</f>
        <v>0</v>
      </c>
      <c r="M59" s="5">
        <f>IF(SUMIFS(Table1!$R$19:$R$47,Table1!$E$19:$E$47,Table2!$C59,Table1!$F$19:$F$47,Table2!$D59,Table1!$H$19:$H$47,Table2!M$52)=0,0,SUMIFS(Table1!$R$19:$R$47,Table1!$E$19:$E$47,Table2!$C59,Table1!$F$19:$F$47,Table2!$D59,Table1!$H$19:$H$47,Table2!M$52))</f>
        <v>0</v>
      </c>
      <c r="N59" s="5">
        <f>IF(SUMIFS(Table1!$R$19:$R$47,Table1!$E$19:$E$47,Table2!$C59,Table1!$F$19:$F$47,Table2!$D59,Table1!$H$19:$H$47,Table2!N$52)=0,0,SUMIFS(Table1!$R$19:$R$47,Table1!$E$19:$E$47,Table2!$C59,Table1!$F$19:$F$47,Table2!$D59,Table1!$H$19:$H$47,Table2!N$52))</f>
        <v>0</v>
      </c>
      <c r="O59" s="5">
        <f>IF(SUMIFS(Table1!$R$19:$R$47,Table1!$E$19:$E$47,Table2!$C59,Table1!$F$19:$F$47,Table2!$D59,Table1!$H$19:$H$47,Table2!O$52)=0,0,SUMIFS(Table1!$R$19:$R$47,Table1!$E$19:$E$47,Table2!$C59,Table1!$F$19:$F$47,Table2!$D59,Table1!$H$19:$H$47,Table2!O$52))</f>
        <v>0</v>
      </c>
      <c r="P59" s="5">
        <f>IF(SUMIFS(Table1!$R$19:$R$47,Table1!$E$19:$E$47,Table2!$C59,Table1!$F$19:$F$47,Table2!$D59,Table1!$H$19:$H$47,Table2!P$52)=0,0,SUMIFS(Table1!$R$19:$R$47,Table1!$E$19:$E$47,Table2!$C59,Table1!$F$19:$F$47,Table2!$D59,Table1!$H$19:$H$47,Table2!P$52))</f>
        <v>0</v>
      </c>
      <c r="Q59" s="5">
        <f>IF(SUMIFS(Table1!$R$19:$R$47,Table1!$E$19:$E$47,Table2!$C59,Table1!$F$19:$F$47,Table2!$D59,Table1!$H$19:$H$47,Table2!Q$52)=0,0,SUMIFS(Table1!$R$19:$R$47,Table1!$E$19:$E$47,Table2!$C59,Table1!$F$19:$F$47,Table2!$D59,Table1!$H$19:$H$47,Table2!Q$52))</f>
        <v>0</v>
      </c>
      <c r="R59" s="5">
        <f>IF(SUMIFS(Table1!$R$19:$R$47,Table1!$E$19:$E$47,Table2!$C59,Table1!$F$19:$F$47,Table2!$D59,Table1!$H$19:$H$47,Table2!R$52)=0,0,SUMIFS(Table1!$R$19:$R$47,Table1!$E$19:$E$47,Table2!$C59,Table1!$F$19:$F$47,Table2!$D59,Table1!$H$19:$H$47,Table2!R$52))</f>
        <v>0</v>
      </c>
      <c r="S59" s="2"/>
    </row>
    <row r="60" spans="1:19" x14ac:dyDescent="0.3">
      <c r="A60" s="13" t="str">
        <f t="shared" ref="A60:C60" si="8">A28</f>
        <v>Previously Approved Application</v>
      </c>
      <c r="B60" s="13" t="str">
        <f t="shared" si="8"/>
        <v>CC_YYYY_8</v>
      </c>
      <c r="C60" s="50">
        <f t="shared" si="8"/>
        <v>0</v>
      </c>
      <c r="D60" s="50">
        <f t="shared" si="3"/>
        <v>0</v>
      </c>
      <c r="E60" s="13" t="s">
        <v>14</v>
      </c>
      <c r="F60" s="5" t="s">
        <v>9</v>
      </c>
      <c r="G60" s="5">
        <f>IF(SUMIFS(Table1!$R$19:$R$47,Table1!$E$19:$E$47,Table2!$C60,Table1!$F$19:$F$47,Table2!$D60,Table1!$H$19:$H$47,Table2!G$52)=0,0,SUMIFS(Table1!$R$19:$R$47,Table1!$E$19:$E$47,Table2!$C60,Table1!$F$19:$F$47,Table2!$D60,Table1!$H$19:$H$47,Table2!G$52))</f>
        <v>0</v>
      </c>
      <c r="H60" s="5">
        <f>IF(SUMIFS(Table1!$R$19:$R$47,Table1!$E$19:$E$47,Table2!$C60,Table1!$F$19:$F$47,Table2!$D60,Table1!$H$19:$H$47,Table2!H$52)=0,0,SUMIFS(Table1!$R$19:$R$47,Table1!$E$19:$E$47,Table2!$C60,Table1!$F$19:$F$47,Table2!$D60,Table1!$H$19:$H$47,Table2!H$52))</f>
        <v>0</v>
      </c>
      <c r="I60" s="5">
        <f>IF(SUMIFS(Table1!$R$19:$R$47,Table1!$E$19:$E$47,Table2!$C60,Table1!$F$19:$F$47,Table2!$D60,Table1!$H$19:$H$47,Table2!I$52)=0,0,SUMIFS(Table1!$R$19:$R$47,Table1!$E$19:$E$47,Table2!$C60,Table1!$F$19:$F$47,Table2!$D60,Table1!$H$19:$H$47,Table2!I$52))</f>
        <v>0</v>
      </c>
      <c r="J60" s="5">
        <f>IF(SUMIFS(Table1!$R$19:$R$47,Table1!$E$19:$E$47,Table2!$C60,Table1!$F$19:$F$47,Table2!$D60,Table1!$H$19:$H$47,Table2!J$52)=0,0,SUMIFS(Table1!$R$19:$R$47,Table1!$E$19:$E$47,Table2!$C60,Table1!$F$19:$F$47,Table2!$D60,Table1!$H$19:$H$47,Table2!J$52))</f>
        <v>0</v>
      </c>
      <c r="K60" s="5">
        <f>IF(SUMIFS(Table1!$R$19:$R$47,Table1!$E$19:$E$47,Table2!$C60,Table1!$F$19:$F$47,Table2!$D60,Table1!$H$19:$H$47,Table2!K$52)=0,0,SUMIFS(Table1!$R$19:$R$47,Table1!$E$19:$E$47,Table2!$C60,Table1!$F$19:$F$47,Table2!$D60,Table1!$H$19:$H$47,Table2!K$52))</f>
        <v>0</v>
      </c>
      <c r="L60" s="5">
        <f>IF(SUMIFS(Table1!$R$19:$R$47,Table1!$E$19:$E$47,Table2!$C60,Table1!$F$19:$F$47,Table2!$D60,Table1!$H$19:$H$47,Table2!L$52)=0,0,SUMIFS(Table1!$R$19:$R$47,Table1!$E$19:$E$47,Table2!$C60,Table1!$F$19:$F$47,Table2!$D60,Table1!$H$19:$H$47,Table2!L$52))</f>
        <v>0</v>
      </c>
      <c r="M60" s="5">
        <f>IF(SUMIFS(Table1!$R$19:$R$47,Table1!$E$19:$E$47,Table2!$C60,Table1!$F$19:$F$47,Table2!$D60,Table1!$H$19:$H$47,Table2!M$52)=0,0,SUMIFS(Table1!$R$19:$R$47,Table1!$E$19:$E$47,Table2!$C60,Table1!$F$19:$F$47,Table2!$D60,Table1!$H$19:$H$47,Table2!M$52))</f>
        <v>0</v>
      </c>
      <c r="N60" s="5">
        <f>IF(SUMIFS(Table1!$R$19:$R$47,Table1!$E$19:$E$47,Table2!$C60,Table1!$F$19:$F$47,Table2!$D60,Table1!$H$19:$H$47,Table2!N$52)=0,0,SUMIFS(Table1!$R$19:$R$47,Table1!$E$19:$E$47,Table2!$C60,Table1!$F$19:$F$47,Table2!$D60,Table1!$H$19:$H$47,Table2!N$52))</f>
        <v>0</v>
      </c>
      <c r="O60" s="5">
        <f>IF(SUMIFS(Table1!$R$19:$R$47,Table1!$E$19:$E$47,Table2!$C60,Table1!$F$19:$F$47,Table2!$D60,Table1!$H$19:$H$47,Table2!O$52)=0,0,SUMIFS(Table1!$R$19:$R$47,Table1!$E$19:$E$47,Table2!$C60,Table1!$F$19:$F$47,Table2!$D60,Table1!$H$19:$H$47,Table2!O$52))</f>
        <v>0</v>
      </c>
      <c r="P60" s="5">
        <f>IF(SUMIFS(Table1!$R$19:$R$47,Table1!$E$19:$E$47,Table2!$C60,Table1!$F$19:$F$47,Table2!$D60,Table1!$H$19:$H$47,Table2!P$52)=0,0,SUMIFS(Table1!$R$19:$R$47,Table1!$E$19:$E$47,Table2!$C60,Table1!$F$19:$F$47,Table2!$D60,Table1!$H$19:$H$47,Table2!P$52))</f>
        <v>0</v>
      </c>
      <c r="Q60" s="5">
        <f>IF(SUMIFS(Table1!$R$19:$R$47,Table1!$E$19:$E$47,Table2!$C60,Table1!$F$19:$F$47,Table2!$D60,Table1!$H$19:$H$47,Table2!Q$52)=0,0,SUMIFS(Table1!$R$19:$R$47,Table1!$E$19:$E$47,Table2!$C60,Table1!$F$19:$F$47,Table2!$D60,Table1!$H$19:$H$47,Table2!Q$52))</f>
        <v>0</v>
      </c>
      <c r="R60" s="5">
        <f>IF(SUMIFS(Table1!$R$19:$R$47,Table1!$E$19:$E$47,Table2!$C60,Table1!$F$19:$F$47,Table2!$D60,Table1!$H$19:$H$47,Table2!R$52)=0,0,SUMIFS(Table1!$R$19:$R$47,Table1!$E$19:$E$47,Table2!$C60,Table1!$F$19:$F$47,Table2!$D60,Table1!$H$19:$H$47,Table2!R$52))</f>
        <v>0</v>
      </c>
      <c r="S60" s="2"/>
    </row>
    <row r="61" spans="1:19" x14ac:dyDescent="0.3">
      <c r="A61" s="13" t="str">
        <f t="shared" ref="A61:C61" si="9">A29</f>
        <v>Previously Approved Application</v>
      </c>
      <c r="B61" s="13" t="str">
        <f t="shared" si="9"/>
        <v>CC_YYYY_9</v>
      </c>
      <c r="C61" s="50">
        <f t="shared" si="9"/>
        <v>0</v>
      </c>
      <c r="D61" s="50">
        <f t="shared" si="3"/>
        <v>0</v>
      </c>
      <c r="E61" s="13" t="s">
        <v>14</v>
      </c>
      <c r="F61" s="5" t="s">
        <v>9</v>
      </c>
      <c r="G61" s="5">
        <f>IF(SUMIFS(Table1!$R$19:$R$47,Table1!$E$19:$E$47,Table2!$C61,Table1!$F$19:$F$47,Table2!$D61,Table1!$H$19:$H$47,Table2!G$52)=0,0,SUMIFS(Table1!$R$19:$R$47,Table1!$E$19:$E$47,Table2!$C61,Table1!$F$19:$F$47,Table2!$D61,Table1!$H$19:$H$47,Table2!G$52))</f>
        <v>0</v>
      </c>
      <c r="H61" s="5">
        <f>IF(SUMIFS(Table1!$R$19:$R$47,Table1!$E$19:$E$47,Table2!$C61,Table1!$F$19:$F$47,Table2!$D61,Table1!$H$19:$H$47,Table2!H$52)=0,0,SUMIFS(Table1!$R$19:$R$47,Table1!$E$19:$E$47,Table2!$C61,Table1!$F$19:$F$47,Table2!$D61,Table1!$H$19:$H$47,Table2!H$52))</f>
        <v>0</v>
      </c>
      <c r="I61" s="5">
        <f>IF(SUMIFS(Table1!$R$19:$R$47,Table1!$E$19:$E$47,Table2!$C61,Table1!$F$19:$F$47,Table2!$D61,Table1!$H$19:$H$47,Table2!I$52)=0,0,SUMIFS(Table1!$R$19:$R$47,Table1!$E$19:$E$47,Table2!$C61,Table1!$F$19:$F$47,Table2!$D61,Table1!$H$19:$H$47,Table2!I$52))</f>
        <v>0</v>
      </c>
      <c r="J61" s="5">
        <f>IF(SUMIFS(Table1!$R$19:$R$47,Table1!$E$19:$E$47,Table2!$C61,Table1!$F$19:$F$47,Table2!$D61,Table1!$H$19:$H$47,Table2!J$52)=0,0,SUMIFS(Table1!$R$19:$R$47,Table1!$E$19:$E$47,Table2!$C61,Table1!$F$19:$F$47,Table2!$D61,Table1!$H$19:$H$47,Table2!J$52))</f>
        <v>0</v>
      </c>
      <c r="K61" s="5">
        <f>IF(SUMIFS(Table1!$R$19:$R$47,Table1!$E$19:$E$47,Table2!$C61,Table1!$F$19:$F$47,Table2!$D61,Table1!$H$19:$H$47,Table2!K$52)=0,0,SUMIFS(Table1!$R$19:$R$47,Table1!$E$19:$E$47,Table2!$C61,Table1!$F$19:$F$47,Table2!$D61,Table1!$H$19:$H$47,Table2!K$52))</f>
        <v>0</v>
      </c>
      <c r="L61" s="5">
        <f>IF(SUMIFS(Table1!$R$19:$R$47,Table1!$E$19:$E$47,Table2!$C61,Table1!$F$19:$F$47,Table2!$D61,Table1!$H$19:$H$47,Table2!L$52)=0,0,SUMIFS(Table1!$R$19:$R$47,Table1!$E$19:$E$47,Table2!$C61,Table1!$F$19:$F$47,Table2!$D61,Table1!$H$19:$H$47,Table2!L$52))</f>
        <v>0</v>
      </c>
      <c r="M61" s="5">
        <f>IF(SUMIFS(Table1!$R$19:$R$47,Table1!$E$19:$E$47,Table2!$C61,Table1!$F$19:$F$47,Table2!$D61,Table1!$H$19:$H$47,Table2!M$52)=0,0,SUMIFS(Table1!$R$19:$R$47,Table1!$E$19:$E$47,Table2!$C61,Table1!$F$19:$F$47,Table2!$D61,Table1!$H$19:$H$47,Table2!M$52))</f>
        <v>0</v>
      </c>
      <c r="N61" s="5">
        <f>IF(SUMIFS(Table1!$R$19:$R$47,Table1!$E$19:$E$47,Table2!$C61,Table1!$F$19:$F$47,Table2!$D61,Table1!$H$19:$H$47,Table2!N$52)=0,0,SUMIFS(Table1!$R$19:$R$47,Table1!$E$19:$E$47,Table2!$C61,Table1!$F$19:$F$47,Table2!$D61,Table1!$H$19:$H$47,Table2!N$52))</f>
        <v>0</v>
      </c>
      <c r="O61" s="5">
        <f>IF(SUMIFS(Table1!$R$19:$R$47,Table1!$E$19:$E$47,Table2!$C61,Table1!$F$19:$F$47,Table2!$D61,Table1!$H$19:$H$47,Table2!O$52)=0,0,SUMIFS(Table1!$R$19:$R$47,Table1!$E$19:$E$47,Table2!$C61,Table1!$F$19:$F$47,Table2!$D61,Table1!$H$19:$H$47,Table2!O$52))</f>
        <v>0</v>
      </c>
      <c r="P61" s="5">
        <f>IF(SUMIFS(Table1!$R$19:$R$47,Table1!$E$19:$E$47,Table2!$C61,Table1!$F$19:$F$47,Table2!$D61,Table1!$H$19:$H$47,Table2!P$52)=0,0,SUMIFS(Table1!$R$19:$R$47,Table1!$E$19:$E$47,Table2!$C61,Table1!$F$19:$F$47,Table2!$D61,Table1!$H$19:$H$47,Table2!P$52))</f>
        <v>0</v>
      </c>
      <c r="Q61" s="5">
        <f>IF(SUMIFS(Table1!$R$19:$R$47,Table1!$E$19:$E$47,Table2!$C61,Table1!$F$19:$F$47,Table2!$D61,Table1!$H$19:$H$47,Table2!Q$52)=0,0,SUMIFS(Table1!$R$19:$R$47,Table1!$E$19:$E$47,Table2!$C61,Table1!$F$19:$F$47,Table2!$D61,Table1!$H$19:$H$47,Table2!Q$52))</f>
        <v>0</v>
      </c>
      <c r="R61" s="5">
        <f>IF(SUMIFS(Table1!$R$19:$R$47,Table1!$E$19:$E$47,Table2!$C61,Table1!$F$19:$F$47,Table2!$D61,Table1!$H$19:$H$47,Table2!R$52)=0,0,SUMIFS(Table1!$R$19:$R$47,Table1!$E$19:$E$47,Table2!$C61,Table1!$F$19:$F$47,Table2!$D61,Table1!$H$19:$H$47,Table2!R$52))</f>
        <v>0</v>
      </c>
      <c r="S61" s="2"/>
    </row>
    <row r="62" spans="1:19" x14ac:dyDescent="0.3">
      <c r="A62" s="13" t="str">
        <f t="shared" ref="A62:C62" si="10">A30</f>
        <v>Previously Approved Application</v>
      </c>
      <c r="B62" s="13" t="str">
        <f t="shared" si="10"/>
        <v>CC_YYYY_10</v>
      </c>
      <c r="C62" s="50">
        <f t="shared" si="10"/>
        <v>0</v>
      </c>
      <c r="D62" s="50">
        <f t="shared" si="3"/>
        <v>0</v>
      </c>
      <c r="E62" s="13" t="s">
        <v>14</v>
      </c>
      <c r="F62" s="5" t="s">
        <v>9</v>
      </c>
      <c r="G62" s="5">
        <f>IF(SUMIFS(Table1!$R$19:$R$47,Table1!$E$19:$E$47,Table2!$C62,Table1!$F$19:$F$47,Table2!$D62,Table1!$H$19:$H$47,Table2!G$52)=0,0,SUMIFS(Table1!$R$19:$R$47,Table1!$E$19:$E$47,Table2!$C62,Table1!$F$19:$F$47,Table2!$D62,Table1!$H$19:$H$47,Table2!G$52))</f>
        <v>0</v>
      </c>
      <c r="H62" s="5">
        <f>IF(SUMIFS(Table1!$R$19:$R$47,Table1!$E$19:$E$47,Table2!$C62,Table1!$F$19:$F$47,Table2!$D62,Table1!$H$19:$H$47,Table2!H$52)=0,0,SUMIFS(Table1!$R$19:$R$47,Table1!$E$19:$E$47,Table2!$C62,Table1!$F$19:$F$47,Table2!$D62,Table1!$H$19:$H$47,Table2!H$52))</f>
        <v>0</v>
      </c>
      <c r="I62" s="5">
        <f>IF(SUMIFS(Table1!$R$19:$R$47,Table1!$E$19:$E$47,Table2!$C62,Table1!$F$19:$F$47,Table2!$D62,Table1!$H$19:$H$47,Table2!I$52)=0,0,SUMIFS(Table1!$R$19:$R$47,Table1!$E$19:$E$47,Table2!$C62,Table1!$F$19:$F$47,Table2!$D62,Table1!$H$19:$H$47,Table2!I$52))</f>
        <v>0</v>
      </c>
      <c r="J62" s="5">
        <f>IF(SUMIFS(Table1!$R$19:$R$47,Table1!$E$19:$E$47,Table2!$C62,Table1!$F$19:$F$47,Table2!$D62,Table1!$H$19:$H$47,Table2!J$52)=0,0,SUMIFS(Table1!$R$19:$R$47,Table1!$E$19:$E$47,Table2!$C62,Table1!$F$19:$F$47,Table2!$D62,Table1!$H$19:$H$47,Table2!J$52))</f>
        <v>0</v>
      </c>
      <c r="K62" s="5">
        <f>IF(SUMIFS(Table1!$R$19:$R$47,Table1!$E$19:$E$47,Table2!$C62,Table1!$F$19:$F$47,Table2!$D62,Table1!$H$19:$H$47,Table2!K$52)=0,0,SUMIFS(Table1!$R$19:$R$47,Table1!$E$19:$E$47,Table2!$C62,Table1!$F$19:$F$47,Table2!$D62,Table1!$H$19:$H$47,Table2!K$52))</f>
        <v>0</v>
      </c>
      <c r="L62" s="5">
        <f>IF(SUMIFS(Table1!$R$19:$R$47,Table1!$E$19:$E$47,Table2!$C62,Table1!$F$19:$F$47,Table2!$D62,Table1!$H$19:$H$47,Table2!L$52)=0,0,SUMIFS(Table1!$R$19:$R$47,Table1!$E$19:$E$47,Table2!$C62,Table1!$F$19:$F$47,Table2!$D62,Table1!$H$19:$H$47,Table2!L$52))</f>
        <v>0</v>
      </c>
      <c r="M62" s="5">
        <f>IF(SUMIFS(Table1!$R$19:$R$47,Table1!$E$19:$E$47,Table2!$C62,Table1!$F$19:$F$47,Table2!$D62,Table1!$H$19:$H$47,Table2!M$52)=0,0,SUMIFS(Table1!$R$19:$R$47,Table1!$E$19:$E$47,Table2!$C62,Table1!$F$19:$F$47,Table2!$D62,Table1!$H$19:$H$47,Table2!M$52))</f>
        <v>0</v>
      </c>
      <c r="N62" s="5">
        <f>IF(SUMIFS(Table1!$R$19:$R$47,Table1!$E$19:$E$47,Table2!$C62,Table1!$F$19:$F$47,Table2!$D62,Table1!$H$19:$H$47,Table2!N$52)=0,0,SUMIFS(Table1!$R$19:$R$47,Table1!$E$19:$E$47,Table2!$C62,Table1!$F$19:$F$47,Table2!$D62,Table1!$H$19:$H$47,Table2!N$52))</f>
        <v>0</v>
      </c>
      <c r="O62" s="5">
        <f>IF(SUMIFS(Table1!$R$19:$R$47,Table1!$E$19:$E$47,Table2!$C62,Table1!$F$19:$F$47,Table2!$D62,Table1!$H$19:$H$47,Table2!O$52)=0,0,SUMIFS(Table1!$R$19:$R$47,Table1!$E$19:$E$47,Table2!$C62,Table1!$F$19:$F$47,Table2!$D62,Table1!$H$19:$H$47,Table2!O$52))</f>
        <v>0</v>
      </c>
      <c r="P62" s="5">
        <f>IF(SUMIFS(Table1!$R$19:$R$47,Table1!$E$19:$E$47,Table2!$C62,Table1!$F$19:$F$47,Table2!$D62,Table1!$H$19:$H$47,Table2!P$52)=0,0,SUMIFS(Table1!$R$19:$R$47,Table1!$E$19:$E$47,Table2!$C62,Table1!$F$19:$F$47,Table2!$D62,Table1!$H$19:$H$47,Table2!P$52))</f>
        <v>0</v>
      </c>
      <c r="Q62" s="5">
        <f>IF(SUMIFS(Table1!$R$19:$R$47,Table1!$E$19:$E$47,Table2!$C62,Table1!$F$19:$F$47,Table2!$D62,Table1!$H$19:$H$47,Table2!Q$52)=0,0,SUMIFS(Table1!$R$19:$R$47,Table1!$E$19:$E$47,Table2!$C62,Table1!$F$19:$F$47,Table2!$D62,Table1!$H$19:$H$47,Table2!Q$52))</f>
        <v>0</v>
      </c>
      <c r="R62" s="5">
        <f>IF(SUMIFS(Table1!$R$19:$R$47,Table1!$E$19:$E$47,Table2!$C62,Table1!$F$19:$F$47,Table2!$D62,Table1!$H$19:$H$47,Table2!R$52)=0,0,SUMIFS(Table1!$R$19:$R$47,Table1!$E$19:$E$47,Table2!$C62,Table1!$F$19:$F$47,Table2!$D62,Table1!$H$19:$H$47,Table2!R$52))</f>
        <v>0</v>
      </c>
      <c r="S62" s="2"/>
    </row>
    <row r="63" spans="1:19" x14ac:dyDescent="0.3">
      <c r="A63" s="13" t="str">
        <f t="shared" ref="A63:C63" si="11">A31</f>
        <v>Previously Approved Application</v>
      </c>
      <c r="B63" s="13" t="str">
        <f t="shared" si="11"/>
        <v>CC_YYYY_11</v>
      </c>
      <c r="C63" s="50">
        <f t="shared" si="11"/>
        <v>0</v>
      </c>
      <c r="D63" s="50">
        <f t="shared" si="3"/>
        <v>0</v>
      </c>
      <c r="E63" s="13" t="s">
        <v>14</v>
      </c>
      <c r="F63" s="5" t="s">
        <v>9</v>
      </c>
      <c r="G63" s="5">
        <f>IF(SUMIFS(Table1!$R$19:$R$47,Table1!$E$19:$E$47,Table2!$C63,Table1!$F$19:$F$47,Table2!$D63,Table1!$H$19:$H$47,Table2!G$52)=0,0,SUMIFS(Table1!$R$19:$R$47,Table1!$E$19:$E$47,Table2!$C63,Table1!$F$19:$F$47,Table2!$D63,Table1!$H$19:$H$47,Table2!G$52))</f>
        <v>0</v>
      </c>
      <c r="H63" s="5">
        <f>IF(SUMIFS(Table1!$R$19:$R$47,Table1!$E$19:$E$47,Table2!$C63,Table1!$F$19:$F$47,Table2!$D63,Table1!$H$19:$H$47,Table2!H$52)=0,0,SUMIFS(Table1!$R$19:$R$47,Table1!$E$19:$E$47,Table2!$C63,Table1!$F$19:$F$47,Table2!$D63,Table1!$H$19:$H$47,Table2!H$52))</f>
        <v>0</v>
      </c>
      <c r="I63" s="5">
        <f>IF(SUMIFS(Table1!$R$19:$R$47,Table1!$E$19:$E$47,Table2!$C63,Table1!$F$19:$F$47,Table2!$D63,Table1!$H$19:$H$47,Table2!I$52)=0,0,SUMIFS(Table1!$R$19:$R$47,Table1!$E$19:$E$47,Table2!$C63,Table1!$F$19:$F$47,Table2!$D63,Table1!$H$19:$H$47,Table2!I$52))</f>
        <v>0</v>
      </c>
      <c r="J63" s="5">
        <f>IF(SUMIFS(Table1!$R$19:$R$47,Table1!$E$19:$E$47,Table2!$C63,Table1!$F$19:$F$47,Table2!$D63,Table1!$H$19:$H$47,Table2!J$52)=0,0,SUMIFS(Table1!$R$19:$R$47,Table1!$E$19:$E$47,Table2!$C63,Table1!$F$19:$F$47,Table2!$D63,Table1!$H$19:$H$47,Table2!J$52))</f>
        <v>0</v>
      </c>
      <c r="K63" s="5">
        <f>IF(SUMIFS(Table1!$R$19:$R$47,Table1!$E$19:$E$47,Table2!$C63,Table1!$F$19:$F$47,Table2!$D63,Table1!$H$19:$H$47,Table2!K$52)=0,0,SUMIFS(Table1!$R$19:$R$47,Table1!$E$19:$E$47,Table2!$C63,Table1!$F$19:$F$47,Table2!$D63,Table1!$H$19:$H$47,Table2!K$52))</f>
        <v>0</v>
      </c>
      <c r="L63" s="5">
        <f>IF(SUMIFS(Table1!$R$19:$R$47,Table1!$E$19:$E$47,Table2!$C63,Table1!$F$19:$F$47,Table2!$D63,Table1!$H$19:$H$47,Table2!L$52)=0,0,SUMIFS(Table1!$R$19:$R$47,Table1!$E$19:$E$47,Table2!$C63,Table1!$F$19:$F$47,Table2!$D63,Table1!$H$19:$H$47,Table2!L$52))</f>
        <v>0</v>
      </c>
      <c r="M63" s="5">
        <f>IF(SUMIFS(Table1!$R$19:$R$47,Table1!$E$19:$E$47,Table2!$C63,Table1!$F$19:$F$47,Table2!$D63,Table1!$H$19:$H$47,Table2!M$52)=0,0,SUMIFS(Table1!$R$19:$R$47,Table1!$E$19:$E$47,Table2!$C63,Table1!$F$19:$F$47,Table2!$D63,Table1!$H$19:$H$47,Table2!M$52))</f>
        <v>0</v>
      </c>
      <c r="N63" s="5">
        <f>IF(SUMIFS(Table1!$R$19:$R$47,Table1!$E$19:$E$47,Table2!$C63,Table1!$F$19:$F$47,Table2!$D63,Table1!$H$19:$H$47,Table2!N$52)=0,0,SUMIFS(Table1!$R$19:$R$47,Table1!$E$19:$E$47,Table2!$C63,Table1!$F$19:$F$47,Table2!$D63,Table1!$H$19:$H$47,Table2!N$52))</f>
        <v>0</v>
      </c>
      <c r="O63" s="5">
        <f>IF(SUMIFS(Table1!$R$19:$R$47,Table1!$E$19:$E$47,Table2!$C63,Table1!$F$19:$F$47,Table2!$D63,Table1!$H$19:$H$47,Table2!O$52)=0,0,SUMIFS(Table1!$R$19:$R$47,Table1!$E$19:$E$47,Table2!$C63,Table1!$F$19:$F$47,Table2!$D63,Table1!$H$19:$H$47,Table2!O$52))</f>
        <v>0</v>
      </c>
      <c r="P63" s="5">
        <f>IF(SUMIFS(Table1!$R$19:$R$47,Table1!$E$19:$E$47,Table2!$C63,Table1!$F$19:$F$47,Table2!$D63,Table1!$H$19:$H$47,Table2!P$52)=0,0,SUMIFS(Table1!$R$19:$R$47,Table1!$E$19:$E$47,Table2!$C63,Table1!$F$19:$F$47,Table2!$D63,Table1!$H$19:$H$47,Table2!P$52))</f>
        <v>0</v>
      </c>
      <c r="Q63" s="5">
        <f>IF(SUMIFS(Table1!$R$19:$R$47,Table1!$E$19:$E$47,Table2!$C63,Table1!$F$19:$F$47,Table2!$D63,Table1!$H$19:$H$47,Table2!Q$52)=0,0,SUMIFS(Table1!$R$19:$R$47,Table1!$E$19:$E$47,Table2!$C63,Table1!$F$19:$F$47,Table2!$D63,Table1!$H$19:$H$47,Table2!Q$52))</f>
        <v>0</v>
      </c>
      <c r="R63" s="5">
        <f>IF(SUMIFS(Table1!$R$19:$R$47,Table1!$E$19:$E$47,Table2!$C63,Table1!$F$19:$F$47,Table2!$D63,Table1!$H$19:$H$47,Table2!R$52)=0,0,SUMIFS(Table1!$R$19:$R$47,Table1!$E$19:$E$47,Table2!$C63,Table1!$F$19:$F$47,Table2!$D63,Table1!$H$19:$H$47,Table2!R$52))</f>
        <v>0</v>
      </c>
      <c r="S63" s="2"/>
    </row>
    <row r="64" spans="1:19" x14ac:dyDescent="0.3">
      <c r="A64" s="13" t="str">
        <f t="shared" ref="A64:C64" si="12">A32</f>
        <v>Previously Approved Application</v>
      </c>
      <c r="B64" s="13" t="str">
        <f t="shared" si="12"/>
        <v>CC_YYYY_12</v>
      </c>
      <c r="C64" s="50">
        <f t="shared" si="12"/>
        <v>0</v>
      </c>
      <c r="D64" s="50">
        <f t="shared" si="3"/>
        <v>0</v>
      </c>
      <c r="E64" s="13" t="s">
        <v>14</v>
      </c>
      <c r="F64" s="5" t="s">
        <v>9</v>
      </c>
      <c r="G64" s="5">
        <f>IF(SUMIFS(Table1!$R$19:$R$47,Table1!$E$19:$E$47,Table2!$C64,Table1!$F$19:$F$47,Table2!$D64,Table1!$H$19:$H$47,Table2!G$52)=0,0,SUMIFS(Table1!$R$19:$R$47,Table1!$E$19:$E$47,Table2!$C64,Table1!$F$19:$F$47,Table2!$D64,Table1!$H$19:$H$47,Table2!G$52))</f>
        <v>0</v>
      </c>
      <c r="H64" s="5">
        <f>IF(SUMIFS(Table1!$R$19:$R$47,Table1!$E$19:$E$47,Table2!$C64,Table1!$F$19:$F$47,Table2!$D64,Table1!$H$19:$H$47,Table2!H$52)=0,0,SUMIFS(Table1!$R$19:$R$47,Table1!$E$19:$E$47,Table2!$C64,Table1!$F$19:$F$47,Table2!$D64,Table1!$H$19:$H$47,Table2!H$52))</f>
        <v>0</v>
      </c>
      <c r="I64" s="5">
        <f>IF(SUMIFS(Table1!$R$19:$R$47,Table1!$E$19:$E$47,Table2!$C64,Table1!$F$19:$F$47,Table2!$D64,Table1!$H$19:$H$47,Table2!I$52)=0,0,SUMIFS(Table1!$R$19:$R$47,Table1!$E$19:$E$47,Table2!$C64,Table1!$F$19:$F$47,Table2!$D64,Table1!$H$19:$H$47,Table2!I$52))</f>
        <v>0</v>
      </c>
      <c r="J64" s="5">
        <f>IF(SUMIFS(Table1!$R$19:$R$47,Table1!$E$19:$E$47,Table2!$C64,Table1!$F$19:$F$47,Table2!$D64,Table1!$H$19:$H$47,Table2!J$52)=0,0,SUMIFS(Table1!$R$19:$R$47,Table1!$E$19:$E$47,Table2!$C64,Table1!$F$19:$F$47,Table2!$D64,Table1!$H$19:$H$47,Table2!J$52))</f>
        <v>0</v>
      </c>
      <c r="K64" s="5">
        <f>IF(SUMIFS(Table1!$R$19:$R$47,Table1!$E$19:$E$47,Table2!$C64,Table1!$F$19:$F$47,Table2!$D64,Table1!$H$19:$H$47,Table2!K$52)=0,0,SUMIFS(Table1!$R$19:$R$47,Table1!$E$19:$E$47,Table2!$C64,Table1!$F$19:$F$47,Table2!$D64,Table1!$H$19:$H$47,Table2!K$52))</f>
        <v>0</v>
      </c>
      <c r="L64" s="5">
        <f>IF(SUMIFS(Table1!$R$19:$R$47,Table1!$E$19:$E$47,Table2!$C64,Table1!$F$19:$F$47,Table2!$D64,Table1!$H$19:$H$47,Table2!L$52)=0,0,SUMIFS(Table1!$R$19:$R$47,Table1!$E$19:$E$47,Table2!$C64,Table1!$F$19:$F$47,Table2!$D64,Table1!$H$19:$H$47,Table2!L$52))</f>
        <v>0</v>
      </c>
      <c r="M64" s="5">
        <f>IF(SUMIFS(Table1!$R$19:$R$47,Table1!$E$19:$E$47,Table2!$C64,Table1!$F$19:$F$47,Table2!$D64,Table1!$H$19:$H$47,Table2!M$52)=0,0,SUMIFS(Table1!$R$19:$R$47,Table1!$E$19:$E$47,Table2!$C64,Table1!$F$19:$F$47,Table2!$D64,Table1!$H$19:$H$47,Table2!M$52))</f>
        <v>0</v>
      </c>
      <c r="N64" s="5">
        <f>IF(SUMIFS(Table1!$R$19:$R$47,Table1!$E$19:$E$47,Table2!$C64,Table1!$F$19:$F$47,Table2!$D64,Table1!$H$19:$H$47,Table2!N$52)=0,0,SUMIFS(Table1!$R$19:$R$47,Table1!$E$19:$E$47,Table2!$C64,Table1!$F$19:$F$47,Table2!$D64,Table1!$H$19:$H$47,Table2!N$52))</f>
        <v>0</v>
      </c>
      <c r="O64" s="5">
        <f>IF(SUMIFS(Table1!$R$19:$R$47,Table1!$E$19:$E$47,Table2!$C64,Table1!$F$19:$F$47,Table2!$D64,Table1!$H$19:$H$47,Table2!O$52)=0,0,SUMIFS(Table1!$R$19:$R$47,Table1!$E$19:$E$47,Table2!$C64,Table1!$F$19:$F$47,Table2!$D64,Table1!$H$19:$H$47,Table2!O$52))</f>
        <v>0</v>
      </c>
      <c r="P64" s="5">
        <f>IF(SUMIFS(Table1!$R$19:$R$47,Table1!$E$19:$E$47,Table2!$C64,Table1!$F$19:$F$47,Table2!$D64,Table1!$H$19:$H$47,Table2!P$52)=0,0,SUMIFS(Table1!$R$19:$R$47,Table1!$E$19:$E$47,Table2!$C64,Table1!$F$19:$F$47,Table2!$D64,Table1!$H$19:$H$47,Table2!P$52))</f>
        <v>0</v>
      </c>
      <c r="Q64" s="5">
        <f>IF(SUMIFS(Table1!$R$19:$R$47,Table1!$E$19:$E$47,Table2!$C64,Table1!$F$19:$F$47,Table2!$D64,Table1!$H$19:$H$47,Table2!Q$52)=0,0,SUMIFS(Table1!$R$19:$R$47,Table1!$E$19:$E$47,Table2!$C64,Table1!$F$19:$F$47,Table2!$D64,Table1!$H$19:$H$47,Table2!Q$52))</f>
        <v>0</v>
      </c>
      <c r="R64" s="5">
        <f>IF(SUMIFS(Table1!$R$19:$R$47,Table1!$E$19:$E$47,Table2!$C64,Table1!$F$19:$F$47,Table2!$D64,Table1!$H$19:$H$47,Table2!R$52)=0,0,SUMIFS(Table1!$R$19:$R$47,Table1!$E$19:$E$47,Table2!$C64,Table1!$F$19:$F$47,Table2!$D64,Table1!$H$19:$H$47,Table2!R$52))</f>
        <v>0</v>
      </c>
      <c r="S64" s="2"/>
    </row>
    <row r="65" spans="1:30" x14ac:dyDescent="0.3">
      <c r="A65" s="13" t="str">
        <f t="shared" ref="A65:C65" si="13">A33</f>
        <v>Previously Approved Application</v>
      </c>
      <c r="B65" s="13" t="str">
        <f t="shared" si="13"/>
        <v>CC_YYYY_13</v>
      </c>
      <c r="C65" s="50">
        <f t="shared" si="13"/>
        <v>0</v>
      </c>
      <c r="D65" s="50">
        <f t="shared" si="3"/>
        <v>0</v>
      </c>
      <c r="E65" s="13" t="s">
        <v>14</v>
      </c>
      <c r="F65" s="5" t="s">
        <v>9</v>
      </c>
      <c r="G65" s="5">
        <f>IF(SUMIFS(Table1!$R$19:$R$47,Table1!$E$19:$E$47,Table2!$C65,Table1!$F$19:$F$47,Table2!$D65,Table1!$H$19:$H$47,Table2!G$52)=0,0,SUMIFS(Table1!$R$19:$R$47,Table1!$E$19:$E$47,Table2!$C65,Table1!$F$19:$F$47,Table2!$D65,Table1!$H$19:$H$47,Table2!G$52))</f>
        <v>0</v>
      </c>
      <c r="H65" s="5">
        <f>IF(SUMIFS(Table1!$R$19:$R$47,Table1!$E$19:$E$47,Table2!$C65,Table1!$F$19:$F$47,Table2!$D65,Table1!$H$19:$H$47,Table2!H$52)=0,0,SUMIFS(Table1!$R$19:$R$47,Table1!$E$19:$E$47,Table2!$C65,Table1!$F$19:$F$47,Table2!$D65,Table1!$H$19:$H$47,Table2!H$52))</f>
        <v>0</v>
      </c>
      <c r="I65" s="5">
        <f>IF(SUMIFS(Table1!$R$19:$R$47,Table1!$E$19:$E$47,Table2!$C65,Table1!$F$19:$F$47,Table2!$D65,Table1!$H$19:$H$47,Table2!I$52)=0,0,SUMIFS(Table1!$R$19:$R$47,Table1!$E$19:$E$47,Table2!$C65,Table1!$F$19:$F$47,Table2!$D65,Table1!$H$19:$H$47,Table2!I$52))</f>
        <v>0</v>
      </c>
      <c r="J65" s="5">
        <f>IF(SUMIFS(Table1!$R$19:$R$47,Table1!$E$19:$E$47,Table2!$C65,Table1!$F$19:$F$47,Table2!$D65,Table1!$H$19:$H$47,Table2!J$52)=0,0,SUMIFS(Table1!$R$19:$R$47,Table1!$E$19:$E$47,Table2!$C65,Table1!$F$19:$F$47,Table2!$D65,Table1!$H$19:$H$47,Table2!J$52))</f>
        <v>0</v>
      </c>
      <c r="K65" s="5">
        <f>IF(SUMIFS(Table1!$R$19:$R$47,Table1!$E$19:$E$47,Table2!$C65,Table1!$F$19:$F$47,Table2!$D65,Table1!$H$19:$H$47,Table2!K$52)=0,0,SUMIFS(Table1!$R$19:$R$47,Table1!$E$19:$E$47,Table2!$C65,Table1!$F$19:$F$47,Table2!$D65,Table1!$H$19:$H$47,Table2!K$52))</f>
        <v>0</v>
      </c>
      <c r="L65" s="5">
        <f>IF(SUMIFS(Table1!$R$19:$R$47,Table1!$E$19:$E$47,Table2!$C65,Table1!$F$19:$F$47,Table2!$D65,Table1!$H$19:$H$47,Table2!L$52)=0,0,SUMIFS(Table1!$R$19:$R$47,Table1!$E$19:$E$47,Table2!$C65,Table1!$F$19:$F$47,Table2!$D65,Table1!$H$19:$H$47,Table2!L$52))</f>
        <v>0</v>
      </c>
      <c r="M65" s="5">
        <f>IF(SUMIFS(Table1!$R$19:$R$47,Table1!$E$19:$E$47,Table2!$C65,Table1!$F$19:$F$47,Table2!$D65,Table1!$H$19:$H$47,Table2!M$52)=0,0,SUMIFS(Table1!$R$19:$R$47,Table1!$E$19:$E$47,Table2!$C65,Table1!$F$19:$F$47,Table2!$D65,Table1!$H$19:$H$47,Table2!M$52))</f>
        <v>0</v>
      </c>
      <c r="N65" s="5">
        <f>IF(SUMIFS(Table1!$R$19:$R$47,Table1!$E$19:$E$47,Table2!$C65,Table1!$F$19:$F$47,Table2!$D65,Table1!$H$19:$H$47,Table2!N$52)=0,0,SUMIFS(Table1!$R$19:$R$47,Table1!$E$19:$E$47,Table2!$C65,Table1!$F$19:$F$47,Table2!$D65,Table1!$H$19:$H$47,Table2!N$52))</f>
        <v>0</v>
      </c>
      <c r="O65" s="5">
        <f>IF(SUMIFS(Table1!$R$19:$R$47,Table1!$E$19:$E$47,Table2!$C65,Table1!$F$19:$F$47,Table2!$D65,Table1!$H$19:$H$47,Table2!O$52)=0,0,SUMIFS(Table1!$R$19:$R$47,Table1!$E$19:$E$47,Table2!$C65,Table1!$F$19:$F$47,Table2!$D65,Table1!$H$19:$H$47,Table2!O$52))</f>
        <v>0</v>
      </c>
      <c r="P65" s="5">
        <f>IF(SUMIFS(Table1!$R$19:$R$47,Table1!$E$19:$E$47,Table2!$C65,Table1!$F$19:$F$47,Table2!$D65,Table1!$H$19:$H$47,Table2!P$52)=0,0,SUMIFS(Table1!$R$19:$R$47,Table1!$E$19:$E$47,Table2!$C65,Table1!$F$19:$F$47,Table2!$D65,Table1!$H$19:$H$47,Table2!P$52))</f>
        <v>0</v>
      </c>
      <c r="Q65" s="5">
        <f>IF(SUMIFS(Table1!$R$19:$R$47,Table1!$E$19:$E$47,Table2!$C65,Table1!$F$19:$F$47,Table2!$D65,Table1!$H$19:$H$47,Table2!Q$52)=0,0,SUMIFS(Table1!$R$19:$R$47,Table1!$E$19:$E$47,Table2!$C65,Table1!$F$19:$F$47,Table2!$D65,Table1!$H$19:$H$47,Table2!Q$52))</f>
        <v>0</v>
      </c>
      <c r="R65" s="5">
        <f>IF(SUMIFS(Table1!$R$19:$R$47,Table1!$E$19:$E$47,Table2!$C65,Table1!$F$19:$F$47,Table2!$D65,Table1!$H$19:$H$47,Table2!R$52)=0,0,SUMIFS(Table1!$R$19:$R$47,Table1!$E$19:$E$47,Table2!$C65,Table1!$F$19:$F$47,Table2!$D65,Table1!$H$19:$H$47,Table2!R$52))</f>
        <v>0</v>
      </c>
      <c r="S65" s="2"/>
    </row>
    <row r="66" spans="1:30" x14ac:dyDescent="0.3">
      <c r="A66" s="13" t="str">
        <f t="shared" ref="A66:C66" si="14">A34</f>
        <v>Previously Approved Application</v>
      </c>
      <c r="B66" s="13" t="str">
        <f t="shared" si="14"/>
        <v>CC_YYYY_14</v>
      </c>
      <c r="C66" s="50">
        <f t="shared" si="14"/>
        <v>0</v>
      </c>
      <c r="D66" s="50">
        <f t="shared" si="3"/>
        <v>0</v>
      </c>
      <c r="E66" s="13" t="s">
        <v>14</v>
      </c>
      <c r="F66" s="5" t="s">
        <v>9</v>
      </c>
      <c r="G66" s="5">
        <f>IF(SUMIFS(Table1!$R$19:$R$47,Table1!$E$19:$E$47,Table2!$C66,Table1!$F$19:$F$47,Table2!$D66,Table1!$H$19:$H$47,Table2!G$52)=0,0,SUMIFS(Table1!$R$19:$R$47,Table1!$E$19:$E$47,Table2!$C66,Table1!$F$19:$F$47,Table2!$D66,Table1!$H$19:$H$47,Table2!G$52))</f>
        <v>0</v>
      </c>
      <c r="H66" s="5">
        <f>IF(SUMIFS(Table1!$R$19:$R$47,Table1!$E$19:$E$47,Table2!$C66,Table1!$F$19:$F$47,Table2!$D66,Table1!$H$19:$H$47,Table2!H$52)=0,0,SUMIFS(Table1!$R$19:$R$47,Table1!$E$19:$E$47,Table2!$C66,Table1!$F$19:$F$47,Table2!$D66,Table1!$H$19:$H$47,Table2!H$52))</f>
        <v>0</v>
      </c>
      <c r="I66" s="5">
        <f>IF(SUMIFS(Table1!$R$19:$R$47,Table1!$E$19:$E$47,Table2!$C66,Table1!$F$19:$F$47,Table2!$D66,Table1!$H$19:$H$47,Table2!I$52)=0,0,SUMIFS(Table1!$R$19:$R$47,Table1!$E$19:$E$47,Table2!$C66,Table1!$F$19:$F$47,Table2!$D66,Table1!$H$19:$H$47,Table2!I$52))</f>
        <v>0</v>
      </c>
      <c r="J66" s="5">
        <f>IF(SUMIFS(Table1!$R$19:$R$47,Table1!$E$19:$E$47,Table2!$C66,Table1!$F$19:$F$47,Table2!$D66,Table1!$H$19:$H$47,Table2!J$52)=0,0,SUMIFS(Table1!$R$19:$R$47,Table1!$E$19:$E$47,Table2!$C66,Table1!$F$19:$F$47,Table2!$D66,Table1!$H$19:$H$47,Table2!J$52))</f>
        <v>0</v>
      </c>
      <c r="K66" s="5">
        <f>IF(SUMIFS(Table1!$R$19:$R$47,Table1!$E$19:$E$47,Table2!$C66,Table1!$F$19:$F$47,Table2!$D66,Table1!$H$19:$H$47,Table2!K$52)=0,0,SUMIFS(Table1!$R$19:$R$47,Table1!$E$19:$E$47,Table2!$C66,Table1!$F$19:$F$47,Table2!$D66,Table1!$H$19:$H$47,Table2!K$52))</f>
        <v>0</v>
      </c>
      <c r="L66" s="5">
        <f>IF(SUMIFS(Table1!$R$19:$R$47,Table1!$E$19:$E$47,Table2!$C66,Table1!$F$19:$F$47,Table2!$D66,Table1!$H$19:$H$47,Table2!L$52)=0,0,SUMIFS(Table1!$R$19:$R$47,Table1!$E$19:$E$47,Table2!$C66,Table1!$F$19:$F$47,Table2!$D66,Table1!$H$19:$H$47,Table2!L$52))</f>
        <v>0</v>
      </c>
      <c r="M66" s="5">
        <f>IF(SUMIFS(Table1!$R$19:$R$47,Table1!$E$19:$E$47,Table2!$C66,Table1!$F$19:$F$47,Table2!$D66,Table1!$H$19:$H$47,Table2!M$52)=0,0,SUMIFS(Table1!$R$19:$R$47,Table1!$E$19:$E$47,Table2!$C66,Table1!$F$19:$F$47,Table2!$D66,Table1!$H$19:$H$47,Table2!M$52))</f>
        <v>0</v>
      </c>
      <c r="N66" s="5">
        <f>IF(SUMIFS(Table1!$R$19:$R$47,Table1!$E$19:$E$47,Table2!$C66,Table1!$F$19:$F$47,Table2!$D66,Table1!$H$19:$H$47,Table2!N$52)=0,0,SUMIFS(Table1!$R$19:$R$47,Table1!$E$19:$E$47,Table2!$C66,Table1!$F$19:$F$47,Table2!$D66,Table1!$H$19:$H$47,Table2!N$52))</f>
        <v>0</v>
      </c>
      <c r="O66" s="5">
        <f>IF(SUMIFS(Table1!$R$19:$R$47,Table1!$E$19:$E$47,Table2!$C66,Table1!$F$19:$F$47,Table2!$D66,Table1!$H$19:$H$47,Table2!O$52)=0,0,SUMIFS(Table1!$R$19:$R$47,Table1!$E$19:$E$47,Table2!$C66,Table1!$F$19:$F$47,Table2!$D66,Table1!$H$19:$H$47,Table2!O$52))</f>
        <v>0</v>
      </c>
      <c r="P66" s="5">
        <f>IF(SUMIFS(Table1!$R$19:$R$47,Table1!$E$19:$E$47,Table2!$C66,Table1!$F$19:$F$47,Table2!$D66,Table1!$H$19:$H$47,Table2!P$52)=0,0,SUMIFS(Table1!$R$19:$R$47,Table1!$E$19:$E$47,Table2!$C66,Table1!$F$19:$F$47,Table2!$D66,Table1!$H$19:$H$47,Table2!P$52))</f>
        <v>0</v>
      </c>
      <c r="Q66" s="5">
        <f>IF(SUMIFS(Table1!$R$19:$R$47,Table1!$E$19:$E$47,Table2!$C66,Table1!$F$19:$F$47,Table2!$D66,Table1!$H$19:$H$47,Table2!Q$52)=0,0,SUMIFS(Table1!$R$19:$R$47,Table1!$E$19:$E$47,Table2!$C66,Table1!$F$19:$F$47,Table2!$D66,Table1!$H$19:$H$47,Table2!Q$52))</f>
        <v>0</v>
      </c>
      <c r="R66" s="5">
        <f>IF(SUMIFS(Table1!$R$19:$R$47,Table1!$E$19:$E$47,Table2!$C66,Table1!$F$19:$F$47,Table2!$D66,Table1!$H$19:$H$47,Table2!R$52)=0,0,SUMIFS(Table1!$R$19:$R$47,Table1!$E$19:$E$47,Table2!$C66,Table1!$F$19:$F$47,Table2!$D66,Table1!$H$19:$H$47,Table2!R$52))</f>
        <v>0</v>
      </c>
      <c r="S66" s="2"/>
    </row>
    <row r="67" spans="1:30" x14ac:dyDescent="0.3">
      <c r="A67" s="13" t="str">
        <f t="shared" ref="A67:C67" si="15">A35</f>
        <v>Previously Approved Application</v>
      </c>
      <c r="B67" s="13" t="str">
        <f t="shared" si="15"/>
        <v>CC_YYYY_15</v>
      </c>
      <c r="C67" s="50">
        <f t="shared" si="15"/>
        <v>0</v>
      </c>
      <c r="D67" s="50">
        <f t="shared" si="3"/>
        <v>0</v>
      </c>
      <c r="E67" s="13" t="s">
        <v>14</v>
      </c>
      <c r="F67" s="5" t="s">
        <v>9</v>
      </c>
      <c r="G67" s="5">
        <f>IF(SUMIFS(Table1!$R$19:$R$47,Table1!$E$19:$E$47,Table2!$C67,Table1!$F$19:$F$47,Table2!$D67,Table1!$H$19:$H$47,Table2!G$52)=0,0,SUMIFS(Table1!$R$19:$R$47,Table1!$E$19:$E$47,Table2!$C67,Table1!$F$19:$F$47,Table2!$D67,Table1!$H$19:$H$47,Table2!G$52))</f>
        <v>0</v>
      </c>
      <c r="H67" s="5">
        <f>IF(SUMIFS(Table1!$R$19:$R$47,Table1!$E$19:$E$47,Table2!$C67,Table1!$F$19:$F$47,Table2!$D67,Table1!$H$19:$H$47,Table2!H$52)=0,0,SUMIFS(Table1!$R$19:$R$47,Table1!$E$19:$E$47,Table2!$C67,Table1!$F$19:$F$47,Table2!$D67,Table1!$H$19:$H$47,Table2!H$52))</f>
        <v>0</v>
      </c>
      <c r="I67" s="5">
        <f>IF(SUMIFS(Table1!$R$19:$R$47,Table1!$E$19:$E$47,Table2!$C67,Table1!$F$19:$F$47,Table2!$D67,Table1!$H$19:$H$47,Table2!I$52)=0,0,SUMIFS(Table1!$R$19:$R$47,Table1!$E$19:$E$47,Table2!$C67,Table1!$F$19:$F$47,Table2!$D67,Table1!$H$19:$H$47,Table2!I$52))</f>
        <v>0</v>
      </c>
      <c r="J67" s="5">
        <f>IF(SUMIFS(Table1!$R$19:$R$47,Table1!$E$19:$E$47,Table2!$C67,Table1!$F$19:$F$47,Table2!$D67,Table1!$H$19:$H$47,Table2!J$52)=0,0,SUMIFS(Table1!$R$19:$R$47,Table1!$E$19:$E$47,Table2!$C67,Table1!$F$19:$F$47,Table2!$D67,Table1!$H$19:$H$47,Table2!J$52))</f>
        <v>0</v>
      </c>
      <c r="K67" s="5">
        <f>IF(SUMIFS(Table1!$R$19:$R$47,Table1!$E$19:$E$47,Table2!$C67,Table1!$F$19:$F$47,Table2!$D67,Table1!$H$19:$H$47,Table2!K$52)=0,0,SUMIFS(Table1!$R$19:$R$47,Table1!$E$19:$E$47,Table2!$C67,Table1!$F$19:$F$47,Table2!$D67,Table1!$H$19:$H$47,Table2!K$52))</f>
        <v>0</v>
      </c>
      <c r="L67" s="5">
        <f>IF(SUMIFS(Table1!$R$19:$R$47,Table1!$E$19:$E$47,Table2!$C67,Table1!$F$19:$F$47,Table2!$D67,Table1!$H$19:$H$47,Table2!L$52)=0,0,SUMIFS(Table1!$R$19:$R$47,Table1!$E$19:$E$47,Table2!$C67,Table1!$F$19:$F$47,Table2!$D67,Table1!$H$19:$H$47,Table2!L$52))</f>
        <v>0</v>
      </c>
      <c r="M67" s="5">
        <f>IF(SUMIFS(Table1!$R$19:$R$47,Table1!$E$19:$E$47,Table2!$C67,Table1!$F$19:$F$47,Table2!$D67,Table1!$H$19:$H$47,Table2!M$52)=0,0,SUMIFS(Table1!$R$19:$R$47,Table1!$E$19:$E$47,Table2!$C67,Table1!$F$19:$F$47,Table2!$D67,Table1!$H$19:$H$47,Table2!M$52))</f>
        <v>0</v>
      </c>
      <c r="N67" s="5">
        <f>IF(SUMIFS(Table1!$R$19:$R$47,Table1!$E$19:$E$47,Table2!$C67,Table1!$F$19:$F$47,Table2!$D67,Table1!$H$19:$H$47,Table2!N$52)=0,0,SUMIFS(Table1!$R$19:$R$47,Table1!$E$19:$E$47,Table2!$C67,Table1!$F$19:$F$47,Table2!$D67,Table1!$H$19:$H$47,Table2!N$52))</f>
        <v>0</v>
      </c>
      <c r="O67" s="5">
        <f>IF(SUMIFS(Table1!$R$19:$R$47,Table1!$E$19:$E$47,Table2!$C67,Table1!$F$19:$F$47,Table2!$D67,Table1!$H$19:$H$47,Table2!O$52)=0,0,SUMIFS(Table1!$R$19:$R$47,Table1!$E$19:$E$47,Table2!$C67,Table1!$F$19:$F$47,Table2!$D67,Table1!$H$19:$H$47,Table2!O$52))</f>
        <v>0</v>
      </c>
      <c r="P67" s="5">
        <f>IF(SUMIFS(Table1!$R$19:$R$47,Table1!$E$19:$E$47,Table2!$C67,Table1!$F$19:$F$47,Table2!$D67,Table1!$H$19:$H$47,Table2!P$52)=0,0,SUMIFS(Table1!$R$19:$R$47,Table1!$E$19:$E$47,Table2!$C67,Table1!$F$19:$F$47,Table2!$D67,Table1!$H$19:$H$47,Table2!P$52))</f>
        <v>0</v>
      </c>
      <c r="Q67" s="5">
        <f>IF(SUMIFS(Table1!$R$19:$R$47,Table1!$E$19:$E$47,Table2!$C67,Table1!$F$19:$F$47,Table2!$D67,Table1!$H$19:$H$47,Table2!Q$52)=0,0,SUMIFS(Table1!$R$19:$R$47,Table1!$E$19:$E$47,Table2!$C67,Table1!$F$19:$F$47,Table2!$D67,Table1!$H$19:$H$47,Table2!Q$52))</f>
        <v>0</v>
      </c>
      <c r="R67" s="5">
        <f>IF(SUMIFS(Table1!$R$19:$R$47,Table1!$E$19:$E$47,Table2!$C67,Table1!$F$19:$F$47,Table2!$D67,Table1!$H$19:$H$47,Table2!R$52)=0,0,SUMIFS(Table1!$R$19:$R$47,Table1!$E$19:$E$47,Table2!$C67,Table1!$F$19:$F$47,Table2!$D67,Table1!$H$19:$H$47,Table2!R$52))</f>
        <v>0</v>
      </c>
      <c r="S67" s="2"/>
    </row>
    <row r="68" spans="1:30" x14ac:dyDescent="0.3">
      <c r="A68" s="13" t="str">
        <f t="shared" ref="A68:C68" si="16">A36</f>
        <v>Previously Approved Application</v>
      </c>
      <c r="B68" s="13" t="str">
        <f t="shared" si="16"/>
        <v>CC_YYYY_16</v>
      </c>
      <c r="C68" s="50">
        <f t="shared" si="16"/>
        <v>0</v>
      </c>
      <c r="D68" s="50">
        <f t="shared" si="3"/>
        <v>0</v>
      </c>
      <c r="E68" s="13" t="s">
        <v>14</v>
      </c>
      <c r="F68" s="5" t="s">
        <v>9</v>
      </c>
      <c r="G68" s="5">
        <f>IF(SUMIFS(Table1!$R$19:$R$47,Table1!$E$19:$E$47,Table2!$C68,Table1!$F$19:$F$47,Table2!$D68,Table1!$H$19:$H$47,Table2!G$52)=0,0,SUMIFS(Table1!$R$19:$R$47,Table1!$E$19:$E$47,Table2!$C68,Table1!$F$19:$F$47,Table2!$D68,Table1!$H$19:$H$47,Table2!G$52))</f>
        <v>0</v>
      </c>
      <c r="H68" s="5">
        <f>IF(SUMIFS(Table1!$R$19:$R$47,Table1!$E$19:$E$47,Table2!$C68,Table1!$F$19:$F$47,Table2!$D68,Table1!$H$19:$H$47,Table2!H$52)=0,0,SUMIFS(Table1!$R$19:$R$47,Table1!$E$19:$E$47,Table2!$C68,Table1!$F$19:$F$47,Table2!$D68,Table1!$H$19:$H$47,Table2!H$52))</f>
        <v>0</v>
      </c>
      <c r="I68" s="5">
        <f>IF(SUMIFS(Table1!$R$19:$R$47,Table1!$E$19:$E$47,Table2!$C68,Table1!$F$19:$F$47,Table2!$D68,Table1!$H$19:$H$47,Table2!I$52)=0,0,SUMIFS(Table1!$R$19:$R$47,Table1!$E$19:$E$47,Table2!$C68,Table1!$F$19:$F$47,Table2!$D68,Table1!$H$19:$H$47,Table2!I$52))</f>
        <v>0</v>
      </c>
      <c r="J68" s="5">
        <f>IF(SUMIFS(Table1!$R$19:$R$47,Table1!$E$19:$E$47,Table2!$C68,Table1!$F$19:$F$47,Table2!$D68,Table1!$H$19:$H$47,Table2!J$52)=0,0,SUMIFS(Table1!$R$19:$R$47,Table1!$E$19:$E$47,Table2!$C68,Table1!$F$19:$F$47,Table2!$D68,Table1!$H$19:$H$47,Table2!J$52))</f>
        <v>0</v>
      </c>
      <c r="K68" s="5">
        <f>IF(SUMIFS(Table1!$R$19:$R$47,Table1!$E$19:$E$47,Table2!$C68,Table1!$F$19:$F$47,Table2!$D68,Table1!$H$19:$H$47,Table2!K$52)=0,0,SUMIFS(Table1!$R$19:$R$47,Table1!$E$19:$E$47,Table2!$C68,Table1!$F$19:$F$47,Table2!$D68,Table1!$H$19:$H$47,Table2!K$52))</f>
        <v>0</v>
      </c>
      <c r="L68" s="5">
        <f>IF(SUMIFS(Table1!$R$19:$R$47,Table1!$E$19:$E$47,Table2!$C68,Table1!$F$19:$F$47,Table2!$D68,Table1!$H$19:$H$47,Table2!L$52)=0,0,SUMIFS(Table1!$R$19:$R$47,Table1!$E$19:$E$47,Table2!$C68,Table1!$F$19:$F$47,Table2!$D68,Table1!$H$19:$H$47,Table2!L$52))</f>
        <v>0</v>
      </c>
      <c r="M68" s="5">
        <f>IF(SUMIFS(Table1!$R$19:$R$47,Table1!$E$19:$E$47,Table2!$C68,Table1!$F$19:$F$47,Table2!$D68,Table1!$H$19:$H$47,Table2!M$52)=0,0,SUMIFS(Table1!$R$19:$R$47,Table1!$E$19:$E$47,Table2!$C68,Table1!$F$19:$F$47,Table2!$D68,Table1!$H$19:$H$47,Table2!M$52))</f>
        <v>0</v>
      </c>
      <c r="N68" s="5">
        <f>IF(SUMIFS(Table1!$R$19:$R$47,Table1!$E$19:$E$47,Table2!$C68,Table1!$F$19:$F$47,Table2!$D68,Table1!$H$19:$H$47,Table2!N$52)=0,0,SUMIFS(Table1!$R$19:$R$47,Table1!$E$19:$E$47,Table2!$C68,Table1!$F$19:$F$47,Table2!$D68,Table1!$H$19:$H$47,Table2!N$52))</f>
        <v>0</v>
      </c>
      <c r="O68" s="5">
        <f>IF(SUMIFS(Table1!$R$19:$R$47,Table1!$E$19:$E$47,Table2!$C68,Table1!$F$19:$F$47,Table2!$D68,Table1!$H$19:$H$47,Table2!O$52)=0,0,SUMIFS(Table1!$R$19:$R$47,Table1!$E$19:$E$47,Table2!$C68,Table1!$F$19:$F$47,Table2!$D68,Table1!$H$19:$H$47,Table2!O$52))</f>
        <v>0</v>
      </c>
      <c r="P68" s="5">
        <f>IF(SUMIFS(Table1!$R$19:$R$47,Table1!$E$19:$E$47,Table2!$C68,Table1!$F$19:$F$47,Table2!$D68,Table1!$H$19:$H$47,Table2!P$52)=0,0,SUMIFS(Table1!$R$19:$R$47,Table1!$E$19:$E$47,Table2!$C68,Table1!$F$19:$F$47,Table2!$D68,Table1!$H$19:$H$47,Table2!P$52))</f>
        <v>0</v>
      </c>
      <c r="Q68" s="5">
        <f>IF(SUMIFS(Table1!$R$19:$R$47,Table1!$E$19:$E$47,Table2!$C68,Table1!$F$19:$F$47,Table2!$D68,Table1!$H$19:$H$47,Table2!Q$52)=0,0,SUMIFS(Table1!$R$19:$R$47,Table1!$E$19:$E$47,Table2!$C68,Table1!$F$19:$F$47,Table2!$D68,Table1!$H$19:$H$47,Table2!Q$52))</f>
        <v>0</v>
      </c>
      <c r="R68" s="5">
        <f>IF(SUMIFS(Table1!$R$19:$R$47,Table1!$E$19:$E$47,Table2!$C68,Table1!$F$19:$F$47,Table2!$D68,Table1!$H$19:$H$47,Table2!R$52)=0,0,SUMIFS(Table1!$R$19:$R$47,Table1!$E$19:$E$47,Table2!$C68,Table1!$F$19:$F$47,Table2!$D68,Table1!$H$19:$H$47,Table2!R$52))</f>
        <v>0</v>
      </c>
      <c r="S68" s="2"/>
    </row>
    <row r="69" spans="1:30" x14ac:dyDescent="0.3">
      <c r="A69" s="13" t="str">
        <f t="shared" ref="A69:C69" si="17">A37</f>
        <v>Previously Approved Application</v>
      </c>
      <c r="B69" s="13" t="str">
        <f t="shared" si="17"/>
        <v>CC_YYYY_17</v>
      </c>
      <c r="C69" s="50">
        <f t="shared" si="17"/>
        <v>0</v>
      </c>
      <c r="D69" s="50">
        <f t="shared" si="3"/>
        <v>0</v>
      </c>
      <c r="E69" s="13" t="s">
        <v>14</v>
      </c>
      <c r="F69" s="5" t="s">
        <v>9</v>
      </c>
      <c r="G69" s="5">
        <f>IF(SUMIFS(Table1!$R$19:$R$47,Table1!$E$19:$E$47,Table2!$C69,Table1!$F$19:$F$47,Table2!$D69,Table1!$H$19:$H$47,Table2!G$52)=0,0,SUMIFS(Table1!$R$19:$R$47,Table1!$E$19:$E$47,Table2!$C69,Table1!$F$19:$F$47,Table2!$D69,Table1!$H$19:$H$47,Table2!G$52))</f>
        <v>0</v>
      </c>
      <c r="H69" s="5">
        <f>IF(SUMIFS(Table1!$R$19:$R$47,Table1!$E$19:$E$47,Table2!$C69,Table1!$F$19:$F$47,Table2!$D69,Table1!$H$19:$H$47,Table2!H$52)=0,0,SUMIFS(Table1!$R$19:$R$47,Table1!$E$19:$E$47,Table2!$C69,Table1!$F$19:$F$47,Table2!$D69,Table1!$H$19:$H$47,Table2!H$52))</f>
        <v>0</v>
      </c>
      <c r="I69" s="5">
        <f>IF(SUMIFS(Table1!$R$19:$R$47,Table1!$E$19:$E$47,Table2!$C69,Table1!$F$19:$F$47,Table2!$D69,Table1!$H$19:$H$47,Table2!I$52)=0,0,SUMIFS(Table1!$R$19:$R$47,Table1!$E$19:$E$47,Table2!$C69,Table1!$F$19:$F$47,Table2!$D69,Table1!$H$19:$H$47,Table2!I$52))</f>
        <v>0</v>
      </c>
      <c r="J69" s="5">
        <f>IF(SUMIFS(Table1!$R$19:$R$47,Table1!$E$19:$E$47,Table2!$C69,Table1!$F$19:$F$47,Table2!$D69,Table1!$H$19:$H$47,Table2!J$52)=0,0,SUMIFS(Table1!$R$19:$R$47,Table1!$E$19:$E$47,Table2!$C69,Table1!$F$19:$F$47,Table2!$D69,Table1!$H$19:$H$47,Table2!J$52))</f>
        <v>0</v>
      </c>
      <c r="K69" s="5">
        <f>IF(SUMIFS(Table1!$R$19:$R$47,Table1!$E$19:$E$47,Table2!$C69,Table1!$F$19:$F$47,Table2!$D69,Table1!$H$19:$H$47,Table2!K$52)=0,0,SUMIFS(Table1!$R$19:$R$47,Table1!$E$19:$E$47,Table2!$C69,Table1!$F$19:$F$47,Table2!$D69,Table1!$H$19:$H$47,Table2!K$52))</f>
        <v>0</v>
      </c>
      <c r="L69" s="5">
        <f>IF(SUMIFS(Table1!$R$19:$R$47,Table1!$E$19:$E$47,Table2!$C69,Table1!$F$19:$F$47,Table2!$D69,Table1!$H$19:$H$47,Table2!L$52)=0,0,SUMIFS(Table1!$R$19:$R$47,Table1!$E$19:$E$47,Table2!$C69,Table1!$F$19:$F$47,Table2!$D69,Table1!$H$19:$H$47,Table2!L$52))</f>
        <v>0</v>
      </c>
      <c r="M69" s="5">
        <f>IF(SUMIFS(Table1!$R$19:$R$47,Table1!$E$19:$E$47,Table2!$C69,Table1!$F$19:$F$47,Table2!$D69,Table1!$H$19:$H$47,Table2!M$52)=0,0,SUMIFS(Table1!$R$19:$R$47,Table1!$E$19:$E$47,Table2!$C69,Table1!$F$19:$F$47,Table2!$D69,Table1!$H$19:$H$47,Table2!M$52))</f>
        <v>0</v>
      </c>
      <c r="N69" s="5">
        <f>IF(SUMIFS(Table1!$R$19:$R$47,Table1!$E$19:$E$47,Table2!$C69,Table1!$F$19:$F$47,Table2!$D69,Table1!$H$19:$H$47,Table2!N$52)=0,0,SUMIFS(Table1!$R$19:$R$47,Table1!$E$19:$E$47,Table2!$C69,Table1!$F$19:$F$47,Table2!$D69,Table1!$H$19:$H$47,Table2!N$52))</f>
        <v>0</v>
      </c>
      <c r="O69" s="5">
        <f>IF(SUMIFS(Table1!$R$19:$R$47,Table1!$E$19:$E$47,Table2!$C69,Table1!$F$19:$F$47,Table2!$D69,Table1!$H$19:$H$47,Table2!O$52)=0,0,SUMIFS(Table1!$R$19:$R$47,Table1!$E$19:$E$47,Table2!$C69,Table1!$F$19:$F$47,Table2!$D69,Table1!$H$19:$H$47,Table2!O$52))</f>
        <v>0</v>
      </c>
      <c r="P69" s="5">
        <f>IF(SUMIFS(Table1!$R$19:$R$47,Table1!$E$19:$E$47,Table2!$C69,Table1!$F$19:$F$47,Table2!$D69,Table1!$H$19:$H$47,Table2!P$52)=0,0,SUMIFS(Table1!$R$19:$R$47,Table1!$E$19:$E$47,Table2!$C69,Table1!$F$19:$F$47,Table2!$D69,Table1!$H$19:$H$47,Table2!P$52))</f>
        <v>0</v>
      </c>
      <c r="Q69" s="5">
        <f>IF(SUMIFS(Table1!$R$19:$R$47,Table1!$E$19:$E$47,Table2!$C69,Table1!$F$19:$F$47,Table2!$D69,Table1!$H$19:$H$47,Table2!Q$52)=0,0,SUMIFS(Table1!$R$19:$R$47,Table1!$E$19:$E$47,Table2!$C69,Table1!$F$19:$F$47,Table2!$D69,Table1!$H$19:$H$47,Table2!Q$52))</f>
        <v>0</v>
      </c>
      <c r="R69" s="5">
        <f>IF(SUMIFS(Table1!$R$19:$R$47,Table1!$E$19:$E$47,Table2!$C69,Table1!$F$19:$F$47,Table2!$D69,Table1!$H$19:$H$47,Table2!R$52)=0,0,SUMIFS(Table1!$R$19:$R$47,Table1!$E$19:$E$47,Table2!$C69,Table1!$F$19:$F$47,Table2!$D69,Table1!$H$19:$H$47,Table2!R$52))</f>
        <v>0</v>
      </c>
      <c r="S69" s="2"/>
    </row>
    <row r="70" spans="1:30" x14ac:dyDescent="0.3">
      <c r="A70" s="13" t="str">
        <f t="shared" ref="A70:C70" si="18">A38</f>
        <v>Previously Approved Application</v>
      </c>
      <c r="B70" s="13" t="str">
        <f t="shared" si="18"/>
        <v>CC_YYYY_18</v>
      </c>
      <c r="C70" s="50">
        <f t="shared" si="18"/>
        <v>0</v>
      </c>
      <c r="D70" s="50">
        <f t="shared" si="3"/>
        <v>0</v>
      </c>
      <c r="E70" s="13" t="s">
        <v>14</v>
      </c>
      <c r="F70" s="5" t="s">
        <v>9</v>
      </c>
      <c r="G70" s="5">
        <f>IF(SUMIFS(Table1!$R$19:$R$47,Table1!$E$19:$E$47,Table2!$C70,Table1!$F$19:$F$47,Table2!$D70,Table1!$H$19:$H$47,Table2!G$52)=0,0,SUMIFS(Table1!$R$19:$R$47,Table1!$E$19:$E$47,Table2!$C70,Table1!$F$19:$F$47,Table2!$D70,Table1!$H$19:$H$47,Table2!G$52))</f>
        <v>0</v>
      </c>
      <c r="H70" s="5">
        <f>IF(SUMIFS(Table1!$R$19:$R$47,Table1!$E$19:$E$47,Table2!$C70,Table1!$F$19:$F$47,Table2!$D70,Table1!$H$19:$H$47,Table2!H$52)=0,0,SUMIFS(Table1!$R$19:$R$47,Table1!$E$19:$E$47,Table2!$C70,Table1!$F$19:$F$47,Table2!$D70,Table1!$H$19:$H$47,Table2!H$52))</f>
        <v>0</v>
      </c>
      <c r="I70" s="5">
        <f>IF(SUMIFS(Table1!$R$19:$R$47,Table1!$E$19:$E$47,Table2!$C70,Table1!$F$19:$F$47,Table2!$D70,Table1!$H$19:$H$47,Table2!I$52)=0,0,SUMIFS(Table1!$R$19:$R$47,Table1!$E$19:$E$47,Table2!$C70,Table1!$F$19:$F$47,Table2!$D70,Table1!$H$19:$H$47,Table2!I$52))</f>
        <v>0</v>
      </c>
      <c r="J70" s="5">
        <f>IF(SUMIFS(Table1!$R$19:$R$47,Table1!$E$19:$E$47,Table2!$C70,Table1!$F$19:$F$47,Table2!$D70,Table1!$H$19:$H$47,Table2!J$52)=0,0,SUMIFS(Table1!$R$19:$R$47,Table1!$E$19:$E$47,Table2!$C70,Table1!$F$19:$F$47,Table2!$D70,Table1!$H$19:$H$47,Table2!J$52))</f>
        <v>0</v>
      </c>
      <c r="K70" s="5">
        <f>IF(SUMIFS(Table1!$R$19:$R$47,Table1!$E$19:$E$47,Table2!$C70,Table1!$F$19:$F$47,Table2!$D70,Table1!$H$19:$H$47,Table2!K$52)=0,0,SUMIFS(Table1!$R$19:$R$47,Table1!$E$19:$E$47,Table2!$C70,Table1!$F$19:$F$47,Table2!$D70,Table1!$H$19:$H$47,Table2!K$52))</f>
        <v>0</v>
      </c>
      <c r="L70" s="5">
        <f>IF(SUMIFS(Table1!$R$19:$R$47,Table1!$E$19:$E$47,Table2!$C70,Table1!$F$19:$F$47,Table2!$D70,Table1!$H$19:$H$47,Table2!L$52)=0,0,SUMIFS(Table1!$R$19:$R$47,Table1!$E$19:$E$47,Table2!$C70,Table1!$F$19:$F$47,Table2!$D70,Table1!$H$19:$H$47,Table2!L$52))</f>
        <v>0</v>
      </c>
      <c r="M70" s="5">
        <f>IF(SUMIFS(Table1!$R$19:$R$47,Table1!$E$19:$E$47,Table2!$C70,Table1!$F$19:$F$47,Table2!$D70,Table1!$H$19:$H$47,Table2!M$52)=0,0,SUMIFS(Table1!$R$19:$R$47,Table1!$E$19:$E$47,Table2!$C70,Table1!$F$19:$F$47,Table2!$D70,Table1!$H$19:$H$47,Table2!M$52))</f>
        <v>0</v>
      </c>
      <c r="N70" s="5">
        <f>IF(SUMIFS(Table1!$R$19:$R$47,Table1!$E$19:$E$47,Table2!$C70,Table1!$F$19:$F$47,Table2!$D70,Table1!$H$19:$H$47,Table2!N$52)=0,0,SUMIFS(Table1!$R$19:$R$47,Table1!$E$19:$E$47,Table2!$C70,Table1!$F$19:$F$47,Table2!$D70,Table1!$H$19:$H$47,Table2!N$52))</f>
        <v>0</v>
      </c>
      <c r="O70" s="5">
        <f>IF(SUMIFS(Table1!$R$19:$R$47,Table1!$E$19:$E$47,Table2!$C70,Table1!$F$19:$F$47,Table2!$D70,Table1!$H$19:$H$47,Table2!O$52)=0,0,SUMIFS(Table1!$R$19:$R$47,Table1!$E$19:$E$47,Table2!$C70,Table1!$F$19:$F$47,Table2!$D70,Table1!$H$19:$H$47,Table2!O$52))</f>
        <v>0</v>
      </c>
      <c r="P70" s="5">
        <f>IF(SUMIFS(Table1!$R$19:$R$47,Table1!$E$19:$E$47,Table2!$C70,Table1!$F$19:$F$47,Table2!$D70,Table1!$H$19:$H$47,Table2!P$52)=0,0,SUMIFS(Table1!$R$19:$R$47,Table1!$E$19:$E$47,Table2!$C70,Table1!$F$19:$F$47,Table2!$D70,Table1!$H$19:$H$47,Table2!P$52))</f>
        <v>0</v>
      </c>
      <c r="Q70" s="5">
        <f>IF(SUMIFS(Table1!$R$19:$R$47,Table1!$E$19:$E$47,Table2!$C70,Table1!$F$19:$F$47,Table2!$D70,Table1!$H$19:$H$47,Table2!Q$52)=0,0,SUMIFS(Table1!$R$19:$R$47,Table1!$E$19:$E$47,Table2!$C70,Table1!$F$19:$F$47,Table2!$D70,Table1!$H$19:$H$47,Table2!Q$52))</f>
        <v>0</v>
      </c>
      <c r="R70" s="5">
        <f>IF(SUMIFS(Table1!$R$19:$R$47,Table1!$E$19:$E$47,Table2!$C70,Table1!$F$19:$F$47,Table2!$D70,Table1!$H$19:$H$47,Table2!R$52)=0,0,SUMIFS(Table1!$R$19:$R$47,Table1!$E$19:$E$47,Table2!$C70,Table1!$F$19:$F$47,Table2!$D70,Table1!$H$19:$H$47,Table2!R$52))</f>
        <v>0</v>
      </c>
      <c r="S70" s="2"/>
    </row>
    <row r="71" spans="1:30" x14ac:dyDescent="0.3">
      <c r="A71" s="13" t="str">
        <f t="shared" ref="A71:C71" si="19">A39</f>
        <v>Previously Approved Application</v>
      </c>
      <c r="B71" s="13" t="str">
        <f t="shared" si="19"/>
        <v>CC_YYYY_19</v>
      </c>
      <c r="C71" s="50">
        <f t="shared" si="19"/>
        <v>0</v>
      </c>
      <c r="D71" s="50">
        <f t="shared" si="3"/>
        <v>0</v>
      </c>
      <c r="E71" s="13" t="s">
        <v>14</v>
      </c>
      <c r="F71" s="5" t="s">
        <v>9</v>
      </c>
      <c r="G71" s="5">
        <f>IF(SUMIFS(Table1!$R$19:$R$47,Table1!$E$19:$E$47,Table2!$C71,Table1!$F$19:$F$47,Table2!$D71,Table1!$H$19:$H$47,Table2!G$52)=0,0,SUMIFS(Table1!$R$19:$R$47,Table1!$E$19:$E$47,Table2!$C71,Table1!$F$19:$F$47,Table2!$D71,Table1!$H$19:$H$47,Table2!G$52))</f>
        <v>0</v>
      </c>
      <c r="H71" s="5">
        <f>IF(SUMIFS(Table1!$R$19:$R$47,Table1!$E$19:$E$47,Table2!$C71,Table1!$F$19:$F$47,Table2!$D71,Table1!$H$19:$H$47,Table2!H$52)=0,0,SUMIFS(Table1!$R$19:$R$47,Table1!$E$19:$E$47,Table2!$C71,Table1!$F$19:$F$47,Table2!$D71,Table1!$H$19:$H$47,Table2!H$52))</f>
        <v>0</v>
      </c>
      <c r="I71" s="5">
        <f>IF(SUMIFS(Table1!$R$19:$R$47,Table1!$E$19:$E$47,Table2!$C71,Table1!$F$19:$F$47,Table2!$D71,Table1!$H$19:$H$47,Table2!I$52)=0,0,SUMIFS(Table1!$R$19:$R$47,Table1!$E$19:$E$47,Table2!$C71,Table1!$F$19:$F$47,Table2!$D71,Table1!$H$19:$H$47,Table2!I$52))</f>
        <v>0</v>
      </c>
      <c r="J71" s="5">
        <f>IF(SUMIFS(Table1!$R$19:$R$47,Table1!$E$19:$E$47,Table2!$C71,Table1!$F$19:$F$47,Table2!$D71,Table1!$H$19:$H$47,Table2!J$52)=0,0,SUMIFS(Table1!$R$19:$R$47,Table1!$E$19:$E$47,Table2!$C71,Table1!$F$19:$F$47,Table2!$D71,Table1!$H$19:$H$47,Table2!J$52))</f>
        <v>0</v>
      </c>
      <c r="K71" s="5">
        <f>IF(SUMIFS(Table1!$R$19:$R$47,Table1!$E$19:$E$47,Table2!$C71,Table1!$F$19:$F$47,Table2!$D71,Table1!$H$19:$H$47,Table2!K$52)=0,0,SUMIFS(Table1!$R$19:$R$47,Table1!$E$19:$E$47,Table2!$C71,Table1!$F$19:$F$47,Table2!$D71,Table1!$H$19:$H$47,Table2!K$52))</f>
        <v>0</v>
      </c>
      <c r="L71" s="5">
        <f>IF(SUMIFS(Table1!$R$19:$R$47,Table1!$E$19:$E$47,Table2!$C71,Table1!$F$19:$F$47,Table2!$D71,Table1!$H$19:$H$47,Table2!L$52)=0,0,SUMIFS(Table1!$R$19:$R$47,Table1!$E$19:$E$47,Table2!$C71,Table1!$F$19:$F$47,Table2!$D71,Table1!$H$19:$H$47,Table2!L$52))</f>
        <v>0</v>
      </c>
      <c r="M71" s="5">
        <f>IF(SUMIFS(Table1!$R$19:$R$47,Table1!$E$19:$E$47,Table2!$C71,Table1!$F$19:$F$47,Table2!$D71,Table1!$H$19:$H$47,Table2!M$52)=0,0,SUMIFS(Table1!$R$19:$R$47,Table1!$E$19:$E$47,Table2!$C71,Table1!$F$19:$F$47,Table2!$D71,Table1!$H$19:$H$47,Table2!M$52))</f>
        <v>0</v>
      </c>
      <c r="N71" s="5">
        <f>IF(SUMIFS(Table1!$R$19:$R$47,Table1!$E$19:$E$47,Table2!$C71,Table1!$F$19:$F$47,Table2!$D71,Table1!$H$19:$H$47,Table2!N$52)=0,0,SUMIFS(Table1!$R$19:$R$47,Table1!$E$19:$E$47,Table2!$C71,Table1!$F$19:$F$47,Table2!$D71,Table1!$H$19:$H$47,Table2!N$52))</f>
        <v>0</v>
      </c>
      <c r="O71" s="5">
        <f>IF(SUMIFS(Table1!$R$19:$R$47,Table1!$E$19:$E$47,Table2!$C71,Table1!$F$19:$F$47,Table2!$D71,Table1!$H$19:$H$47,Table2!O$52)=0,0,SUMIFS(Table1!$R$19:$R$47,Table1!$E$19:$E$47,Table2!$C71,Table1!$F$19:$F$47,Table2!$D71,Table1!$H$19:$H$47,Table2!O$52))</f>
        <v>0</v>
      </c>
      <c r="P71" s="5">
        <f>IF(SUMIFS(Table1!$R$19:$R$47,Table1!$E$19:$E$47,Table2!$C71,Table1!$F$19:$F$47,Table2!$D71,Table1!$H$19:$H$47,Table2!P$52)=0,0,SUMIFS(Table1!$R$19:$R$47,Table1!$E$19:$E$47,Table2!$C71,Table1!$F$19:$F$47,Table2!$D71,Table1!$H$19:$H$47,Table2!P$52))</f>
        <v>0</v>
      </c>
      <c r="Q71" s="5">
        <f>IF(SUMIFS(Table1!$R$19:$R$47,Table1!$E$19:$E$47,Table2!$C71,Table1!$F$19:$F$47,Table2!$D71,Table1!$H$19:$H$47,Table2!Q$52)=0,0,SUMIFS(Table1!$R$19:$R$47,Table1!$E$19:$E$47,Table2!$C71,Table1!$F$19:$F$47,Table2!$D71,Table1!$H$19:$H$47,Table2!Q$52))</f>
        <v>0</v>
      </c>
      <c r="R71" s="5">
        <f>IF(SUMIFS(Table1!$R$19:$R$47,Table1!$E$19:$E$47,Table2!$C71,Table1!$F$19:$F$47,Table2!$D71,Table1!$H$19:$H$47,Table2!R$52)=0,0,SUMIFS(Table1!$R$19:$R$47,Table1!$E$19:$E$47,Table2!$C71,Table1!$F$19:$F$47,Table2!$D71,Table1!$H$19:$H$47,Table2!R$52))</f>
        <v>0</v>
      </c>
      <c r="S71" s="2"/>
    </row>
    <row r="72" spans="1:30" x14ac:dyDescent="0.3">
      <c r="A72" s="13" t="str">
        <f t="shared" ref="A72:C72" si="20">A40</f>
        <v>Previously Approved Application</v>
      </c>
      <c r="B72" s="13" t="str">
        <f t="shared" si="20"/>
        <v>CC_YYYY_20</v>
      </c>
      <c r="C72" s="50">
        <f t="shared" si="20"/>
        <v>0</v>
      </c>
      <c r="D72" s="50">
        <f t="shared" si="3"/>
        <v>0</v>
      </c>
      <c r="E72" s="13" t="s">
        <v>14</v>
      </c>
      <c r="F72" s="5" t="s">
        <v>9</v>
      </c>
      <c r="G72" s="5">
        <f>IF(SUMIFS(Table1!$R$19:$R$47,Table1!$E$19:$E$47,Table2!$C72,Table1!$F$19:$F$47,Table2!$D72,Table1!$H$19:$H$47,Table2!G$52)=0,0,SUMIFS(Table1!$R$19:$R$47,Table1!$E$19:$E$47,Table2!$C72,Table1!$F$19:$F$47,Table2!$D72,Table1!$H$19:$H$47,Table2!G$52))</f>
        <v>0</v>
      </c>
      <c r="H72" s="5">
        <f>IF(SUMIFS(Table1!$R$19:$R$47,Table1!$E$19:$E$47,Table2!$C72,Table1!$F$19:$F$47,Table2!$D72,Table1!$H$19:$H$47,Table2!H$52)=0,0,SUMIFS(Table1!$R$19:$R$47,Table1!$E$19:$E$47,Table2!$C72,Table1!$F$19:$F$47,Table2!$D72,Table1!$H$19:$H$47,Table2!H$52))</f>
        <v>0</v>
      </c>
      <c r="I72" s="5">
        <f>IF(SUMIFS(Table1!$R$19:$R$47,Table1!$E$19:$E$47,Table2!$C72,Table1!$F$19:$F$47,Table2!$D72,Table1!$H$19:$H$47,Table2!I$52)=0,0,SUMIFS(Table1!$R$19:$R$47,Table1!$E$19:$E$47,Table2!$C72,Table1!$F$19:$F$47,Table2!$D72,Table1!$H$19:$H$47,Table2!I$52))</f>
        <v>0</v>
      </c>
      <c r="J72" s="5">
        <f>IF(SUMIFS(Table1!$R$19:$R$47,Table1!$E$19:$E$47,Table2!$C72,Table1!$F$19:$F$47,Table2!$D72,Table1!$H$19:$H$47,Table2!J$52)=0,0,SUMIFS(Table1!$R$19:$R$47,Table1!$E$19:$E$47,Table2!$C72,Table1!$F$19:$F$47,Table2!$D72,Table1!$H$19:$H$47,Table2!J$52))</f>
        <v>0</v>
      </c>
      <c r="K72" s="5">
        <f>IF(SUMIFS(Table1!$R$19:$R$47,Table1!$E$19:$E$47,Table2!$C72,Table1!$F$19:$F$47,Table2!$D72,Table1!$H$19:$H$47,Table2!K$52)=0,0,SUMIFS(Table1!$R$19:$R$47,Table1!$E$19:$E$47,Table2!$C72,Table1!$F$19:$F$47,Table2!$D72,Table1!$H$19:$H$47,Table2!K$52))</f>
        <v>0</v>
      </c>
      <c r="L72" s="5">
        <f>IF(SUMIFS(Table1!$R$19:$R$47,Table1!$E$19:$E$47,Table2!$C72,Table1!$F$19:$F$47,Table2!$D72,Table1!$H$19:$H$47,Table2!L$52)=0,0,SUMIFS(Table1!$R$19:$R$47,Table1!$E$19:$E$47,Table2!$C72,Table1!$F$19:$F$47,Table2!$D72,Table1!$H$19:$H$47,Table2!L$52))</f>
        <v>0</v>
      </c>
      <c r="M72" s="5">
        <f>IF(SUMIFS(Table1!$R$19:$R$47,Table1!$E$19:$E$47,Table2!$C72,Table1!$F$19:$F$47,Table2!$D72,Table1!$H$19:$H$47,Table2!M$52)=0,0,SUMIFS(Table1!$R$19:$R$47,Table1!$E$19:$E$47,Table2!$C72,Table1!$F$19:$F$47,Table2!$D72,Table1!$H$19:$H$47,Table2!M$52))</f>
        <v>0</v>
      </c>
      <c r="N72" s="5">
        <f>IF(SUMIFS(Table1!$R$19:$R$47,Table1!$E$19:$E$47,Table2!$C72,Table1!$F$19:$F$47,Table2!$D72,Table1!$H$19:$H$47,Table2!N$52)=0,0,SUMIFS(Table1!$R$19:$R$47,Table1!$E$19:$E$47,Table2!$C72,Table1!$F$19:$F$47,Table2!$D72,Table1!$H$19:$H$47,Table2!N$52))</f>
        <v>0</v>
      </c>
      <c r="O72" s="5">
        <f>IF(SUMIFS(Table1!$R$19:$R$47,Table1!$E$19:$E$47,Table2!$C72,Table1!$F$19:$F$47,Table2!$D72,Table1!$H$19:$H$47,Table2!O$52)=0,0,SUMIFS(Table1!$R$19:$R$47,Table1!$E$19:$E$47,Table2!$C72,Table1!$F$19:$F$47,Table2!$D72,Table1!$H$19:$H$47,Table2!O$52))</f>
        <v>0</v>
      </c>
      <c r="P72" s="5">
        <f>IF(SUMIFS(Table1!$R$19:$R$47,Table1!$E$19:$E$47,Table2!$C72,Table1!$F$19:$F$47,Table2!$D72,Table1!$H$19:$H$47,Table2!P$52)=0,0,SUMIFS(Table1!$R$19:$R$47,Table1!$E$19:$E$47,Table2!$C72,Table1!$F$19:$F$47,Table2!$D72,Table1!$H$19:$H$47,Table2!P$52))</f>
        <v>0</v>
      </c>
      <c r="Q72" s="5">
        <f>IF(SUMIFS(Table1!$R$19:$R$47,Table1!$E$19:$E$47,Table2!$C72,Table1!$F$19:$F$47,Table2!$D72,Table1!$H$19:$H$47,Table2!Q$52)=0,0,SUMIFS(Table1!$R$19:$R$47,Table1!$E$19:$E$47,Table2!$C72,Table1!$F$19:$F$47,Table2!$D72,Table1!$H$19:$H$47,Table2!Q$52))</f>
        <v>0</v>
      </c>
      <c r="R72" s="5">
        <f>IF(SUMIFS(Table1!$R$19:$R$47,Table1!$E$19:$E$47,Table2!$C72,Table1!$F$19:$F$47,Table2!$D72,Table1!$H$19:$H$47,Table2!R$52)=0,0,SUMIFS(Table1!$R$19:$R$47,Table1!$E$19:$E$47,Table2!$C72,Table1!$F$19:$F$47,Table2!$D72,Table1!$H$19:$H$47,Table2!R$52))</f>
        <v>0</v>
      </c>
      <c r="S72" s="2"/>
    </row>
    <row r="73" spans="1:30" x14ac:dyDescent="0.3">
      <c r="A73" s="33" t="s">
        <v>82</v>
      </c>
      <c r="B73" s="31"/>
      <c r="C73" s="31"/>
      <c r="D73" s="31"/>
      <c r="E73" s="31"/>
      <c r="F73" s="32"/>
      <c r="G73" s="32"/>
      <c r="H73" s="32"/>
      <c r="I73" s="32"/>
      <c r="J73" s="32"/>
      <c r="K73" s="32"/>
      <c r="L73" s="32"/>
      <c r="M73" s="32"/>
      <c r="N73" s="32"/>
      <c r="O73" s="32"/>
      <c r="P73" s="32"/>
      <c r="Q73" s="32"/>
      <c r="R73" s="32"/>
      <c r="S73" s="2"/>
      <c r="T73" s="38"/>
      <c r="U73" s="38"/>
      <c r="Y73" s="38"/>
      <c r="Z73" s="38"/>
      <c r="AA73" s="38"/>
      <c r="AB73" s="38"/>
      <c r="AC73" s="38"/>
      <c r="AD73" s="38"/>
    </row>
    <row r="74" spans="1:30" x14ac:dyDescent="0.3">
      <c r="A74" s="3" t="s">
        <v>47</v>
      </c>
      <c r="B74" s="3" t="s">
        <v>10</v>
      </c>
      <c r="C74" s="3" t="s">
        <v>7</v>
      </c>
      <c r="D74" s="3" t="s">
        <v>11</v>
      </c>
      <c r="E74" s="3"/>
      <c r="F74" s="3" t="s">
        <v>8</v>
      </c>
      <c r="G74" s="3">
        <v>2005</v>
      </c>
      <c r="H74" s="3">
        <v>2020</v>
      </c>
      <c r="I74" s="3">
        <v>2021</v>
      </c>
      <c r="J74" s="3">
        <v>2022</v>
      </c>
      <c r="K74" s="3">
        <v>2023</v>
      </c>
      <c r="L74" s="3">
        <v>2024</v>
      </c>
      <c r="M74" s="3">
        <v>2025</v>
      </c>
      <c r="N74" s="3">
        <v>2026</v>
      </c>
      <c r="O74" s="3">
        <v>2027</v>
      </c>
      <c r="P74" s="3">
        <v>2028</v>
      </c>
      <c r="Q74" s="3">
        <v>2029</v>
      </c>
      <c r="R74" s="3">
        <v>2030</v>
      </c>
      <c r="S74" s="2"/>
      <c r="T74" s="38"/>
      <c r="U74" s="38"/>
      <c r="Y74" s="38"/>
      <c r="Z74" s="38"/>
      <c r="AA74" s="38"/>
      <c r="AB74" s="38"/>
      <c r="AC74" s="38"/>
      <c r="AD74" s="38"/>
    </row>
    <row r="75" spans="1:30" x14ac:dyDescent="0.3">
      <c r="A75" s="34" t="s">
        <v>84</v>
      </c>
      <c r="B75" s="35" t="s">
        <v>85</v>
      </c>
      <c r="C75" s="35" t="s">
        <v>91</v>
      </c>
      <c r="D75" s="35" t="s">
        <v>64</v>
      </c>
      <c r="E75" s="35" t="s">
        <v>86</v>
      </c>
      <c r="F75" s="36" t="s">
        <v>9</v>
      </c>
      <c r="G75" s="37" t="str">
        <f>IF(SUMIFS(G$53:G$73,$C$53:$C$73,$C75)-SUMIFS(Table1!$R$19:$R$80,Table1!$H$19:$H$80,G$52,Table1!$E$19:$E$80,Table2!$C75)=0,"ok","check")</f>
        <v>ok</v>
      </c>
      <c r="H75" s="37" t="str">
        <f>IF(SUMIFS(H$53:H$73,$C$53:$C$73,$C75)-SUMIFS(Table1!$R$19:$R$80,Table1!$H$19:$H$80,H$52,Table1!$E$19:$E$80,Table2!$C75)=0,"ok","check")</f>
        <v>ok</v>
      </c>
      <c r="I75" s="37" t="str">
        <f>IF(SUMIFS(I$53:I$73,$C$53:$C$73,$C75)-SUMIFS(Table1!$R$19:$R$80,Table1!$H$19:$H$80,I$52,Table1!$E$19:$E$80,Table2!$C75)=0,"ok","check")</f>
        <v>ok</v>
      </c>
      <c r="J75" s="37" t="str">
        <f>IF(SUMIFS(J$53:J$73,$C$53:$C$73,$C75)-SUMIFS(Table1!$R$19:$R$80,Table1!$H$19:$H$80,J$52,Table1!$E$19:$E$80,Table2!$C75)=0,"ok","check")</f>
        <v>ok</v>
      </c>
      <c r="K75" s="37" t="str">
        <f>IF(SUMIFS(K$53:K$73,$C$53:$C$73,$C75)-SUMIFS(Table1!$R$19:$R$80,Table1!$H$19:$H$80,K$52,Table1!$E$19:$E$80,Table2!$C75)=0,"ok","check")</f>
        <v>ok</v>
      </c>
      <c r="L75" s="37" t="str">
        <f>IF(SUMIFS(L$53:L$73,$C$53:$C$73,$C75)-SUMIFS(Table1!$R$19:$R$80,Table1!$H$19:$H$80,L$52,Table1!$E$19:$E$80,Table2!$C75)=0,"ok","check")</f>
        <v>ok</v>
      </c>
      <c r="M75" s="37" t="str">
        <f>IF(SUMIFS(M$53:M$73,$C$53:$C$73,$C75)-SUMIFS(Table1!$R$19:$R$80,Table1!$H$19:$H$80,M$52,Table1!$E$19:$E$80,Table2!$C75)=0,"ok","check")</f>
        <v>ok</v>
      </c>
      <c r="N75" s="37" t="str">
        <f>IF(SUMIFS(N$53:N$73,$C$53:$C$73,$C75)-SUMIFS(Table1!$R$19:$R$80,Table1!$H$19:$H$80,N$52,Table1!$E$19:$E$80,Table2!$C75)=0,"ok","check")</f>
        <v>ok</v>
      </c>
      <c r="O75" s="37" t="str">
        <f>IF(SUMIFS(O$53:O$73,$C$53:$C$73,$C75)-SUMIFS(Table1!$R$19:$R$80,Table1!$H$19:$H$80,O$52,Table1!$E$19:$E$80,Table2!$C75)=0,"ok","check")</f>
        <v>ok</v>
      </c>
      <c r="P75" s="37" t="str">
        <f>IF(SUMIFS(P$53:P$73,$C$53:$C$73,$C75)-SUMIFS(Table1!$R$19:$R$80,Table1!$H$19:$H$80,P$52,Table1!$E$19:$E$80,Table2!$C75)=0,"ok","check")</f>
        <v>ok</v>
      </c>
      <c r="Q75" s="37" t="str">
        <f>IF(SUMIFS(Q$53:Q$73,$C$53:$C$73,$C75)-SUMIFS(Table1!$R$19:$R$80,Table1!$H$19:$H$80,Q$52,Table1!$E$19:$E$80,Table2!$C75)=0,"ok","check")</f>
        <v>ok</v>
      </c>
      <c r="R75" s="37" t="str">
        <f>IF(SUMIFS(R$53:R$73,$C$53:$C$73,$C75)-SUMIFS(Table1!$R$19:$R$80,Table1!$H$19:$H$80,R$52,Table1!$E$19:$E$80,Table2!$C75)=0,"ok","check")</f>
        <v>ok</v>
      </c>
      <c r="S75" s="2"/>
      <c r="T75" s="38"/>
      <c r="U75" s="38"/>
      <c r="Y75" s="38"/>
      <c r="Z75" s="38"/>
      <c r="AA75" s="38"/>
      <c r="AB75" s="38"/>
      <c r="AC75" s="38"/>
      <c r="AD75" s="38"/>
    </row>
    <row r="76" spans="1:30" x14ac:dyDescent="0.3">
      <c r="A76" s="34" t="s">
        <v>84</v>
      </c>
      <c r="B76" s="35" t="s">
        <v>85</v>
      </c>
      <c r="C76" s="35" t="s">
        <v>65</v>
      </c>
      <c r="D76" s="35" t="s">
        <v>64</v>
      </c>
      <c r="E76" s="35" t="s">
        <v>86</v>
      </c>
      <c r="F76" s="36" t="s">
        <v>9</v>
      </c>
      <c r="G76" s="37" t="str">
        <f>IF(SUMIFS(G$53:G$73,$C$53:$C$73,$C76)-SUMIFS(Table1!$R$19:$R$80,Table1!$H$19:$H$80,G$52,Table1!$E$19:$E$80,Table2!$C76)=0,"ok","check")</f>
        <v>ok</v>
      </c>
      <c r="H76" s="37" t="str">
        <f>IF(SUMIFS(H$53:H$73,$C$53:$C$73,$C76)-SUMIFS(Table1!$R$19:$R$80,Table1!$H$19:$H$80,H$52,Table1!$E$19:$E$80,Table2!$C76)=0,"ok","check")</f>
        <v>ok</v>
      </c>
      <c r="I76" s="37" t="str">
        <f>IF(SUMIFS(I$53:I$73,$C$53:$C$73,$C76)-SUMIFS(Table1!$R$19:$R$80,Table1!$H$19:$H$80,I$52,Table1!$E$19:$E$80,Table2!$C76)=0,"ok","check")</f>
        <v>ok</v>
      </c>
      <c r="J76" s="37" t="str">
        <f>IF(SUMIFS(J$53:J$73,$C$53:$C$73,$C76)-SUMIFS(Table1!$R$19:$R$80,Table1!$H$19:$H$80,J$52,Table1!$E$19:$E$80,Table2!$C76)=0,"ok","check")</f>
        <v>ok</v>
      </c>
      <c r="K76" s="37" t="str">
        <f>IF(SUMIFS(K$53:K$73,$C$53:$C$73,$C76)-SUMIFS(Table1!$R$19:$R$80,Table1!$H$19:$H$80,K$52,Table1!$E$19:$E$80,Table2!$C76)=0,"ok","check")</f>
        <v>ok</v>
      </c>
      <c r="L76" s="37" t="str">
        <f>IF(SUMIFS(L$53:L$73,$C$53:$C$73,$C76)-SUMIFS(Table1!$R$19:$R$80,Table1!$H$19:$H$80,L$52,Table1!$E$19:$E$80,Table2!$C76)=0,"ok","check")</f>
        <v>ok</v>
      </c>
      <c r="M76" s="37" t="str">
        <f>IF(SUMIFS(M$53:M$73,$C$53:$C$73,$C76)-SUMIFS(Table1!$R$19:$R$80,Table1!$H$19:$H$80,M$52,Table1!$E$19:$E$80,Table2!$C76)=0,"ok","check")</f>
        <v>ok</v>
      </c>
      <c r="N76" s="37" t="str">
        <f>IF(SUMIFS(N$53:N$73,$C$53:$C$73,$C76)-SUMIFS(Table1!$R$19:$R$80,Table1!$H$19:$H$80,N$52,Table1!$E$19:$E$80,Table2!$C76)=0,"ok","check")</f>
        <v>ok</v>
      </c>
      <c r="O76" s="37" t="str">
        <f>IF(SUMIFS(O$53:O$73,$C$53:$C$73,$C76)-SUMIFS(Table1!$R$19:$R$80,Table1!$H$19:$H$80,O$52,Table1!$E$19:$E$80,Table2!$C76)=0,"ok","check")</f>
        <v>ok</v>
      </c>
      <c r="P76" s="37" t="str">
        <f>IF(SUMIFS(P$53:P$73,$C$53:$C$73,$C76)-SUMIFS(Table1!$R$19:$R$80,Table1!$H$19:$H$80,P$52,Table1!$E$19:$E$80,Table2!$C76)=0,"ok","check")</f>
        <v>ok</v>
      </c>
      <c r="Q76" s="37" t="str">
        <f>IF(SUMIFS(Q$53:Q$73,$C$53:$C$73,$C76)-SUMIFS(Table1!$R$19:$R$80,Table1!$H$19:$H$80,Q$52,Table1!$E$19:$E$80,Table2!$C76)=0,"ok","check")</f>
        <v>ok</v>
      </c>
      <c r="R76" s="37" t="str">
        <f>IF(SUMIFS(R$53:R$73,$C$53:$C$73,$C76)-SUMIFS(Table1!$R$19:$R$80,Table1!$H$19:$H$80,R$52,Table1!$E$19:$E$80,Table2!$C76)=0,"ok","check")</f>
        <v>ok</v>
      </c>
      <c r="S76" s="2"/>
      <c r="T76" s="38"/>
      <c r="U76" s="38"/>
      <c r="Y76" s="38"/>
      <c r="Z76" s="38"/>
      <c r="AA76" s="38"/>
      <c r="AB76" s="38"/>
      <c r="AC76" s="38"/>
      <c r="AD76" s="38"/>
    </row>
    <row r="77" spans="1:30" x14ac:dyDescent="0.3">
      <c r="A77" s="34" t="s">
        <v>84</v>
      </c>
      <c r="B77" s="35" t="s">
        <v>85</v>
      </c>
      <c r="C77" s="35" t="s">
        <v>66</v>
      </c>
      <c r="D77" s="35" t="s">
        <v>64</v>
      </c>
      <c r="E77" s="35" t="s">
        <v>86</v>
      </c>
      <c r="F77" s="36" t="s">
        <v>9</v>
      </c>
      <c r="G77" s="37" t="str">
        <f>IF(SUMIFS(G$53:G$73,$C$53:$C$73,$C77)-SUMIFS(Table1!$R$19:$R$80,Table1!$H$19:$H$80,G$52,Table1!$E$19:$E$80,Table2!$C77)=0,"ok","check")</f>
        <v>ok</v>
      </c>
      <c r="H77" s="37" t="str">
        <f>IF(SUMIFS(H$53:H$73,$C$53:$C$73,$C77)-SUMIFS(Table1!$R$19:$R$80,Table1!$H$19:$H$80,H$52,Table1!$E$19:$E$80,Table2!$C77)=0,"ok","check")</f>
        <v>ok</v>
      </c>
      <c r="I77" s="37" t="str">
        <f>IF(SUMIFS(I$53:I$73,$C$53:$C$73,$C77)-SUMIFS(Table1!$R$19:$R$80,Table1!$H$19:$H$80,I$52,Table1!$E$19:$E$80,Table2!$C77)=0,"ok","check")</f>
        <v>ok</v>
      </c>
      <c r="J77" s="37" t="str">
        <f>IF(SUMIFS(J$53:J$73,$C$53:$C$73,$C77)-SUMIFS(Table1!$R$19:$R$80,Table1!$H$19:$H$80,J$52,Table1!$E$19:$E$80,Table2!$C77)=0,"ok","check")</f>
        <v>ok</v>
      </c>
      <c r="K77" s="37" t="str">
        <f>IF(SUMIFS(K$53:K$73,$C$53:$C$73,$C77)-SUMIFS(Table1!$R$19:$R$80,Table1!$H$19:$H$80,K$52,Table1!$E$19:$E$80,Table2!$C77)=0,"ok","check")</f>
        <v>ok</v>
      </c>
      <c r="L77" s="37" t="str">
        <f>IF(SUMIFS(L$53:L$73,$C$53:$C$73,$C77)-SUMIFS(Table1!$R$19:$R$80,Table1!$H$19:$H$80,L$52,Table1!$E$19:$E$80,Table2!$C77)=0,"ok","check")</f>
        <v>ok</v>
      </c>
      <c r="M77" s="37" t="str">
        <f>IF(SUMIFS(M$53:M$73,$C$53:$C$73,$C77)-SUMIFS(Table1!$R$19:$R$80,Table1!$H$19:$H$80,M$52,Table1!$E$19:$E$80,Table2!$C77)=0,"ok","check")</f>
        <v>ok</v>
      </c>
      <c r="N77" s="37" t="str">
        <f>IF(SUMIFS(N$53:N$73,$C$53:$C$73,$C77)-SUMIFS(Table1!$R$19:$R$80,Table1!$H$19:$H$80,N$52,Table1!$E$19:$E$80,Table2!$C77)=0,"ok","check")</f>
        <v>ok</v>
      </c>
      <c r="O77" s="37" t="str">
        <f>IF(SUMIFS(O$53:O$73,$C$53:$C$73,$C77)-SUMIFS(Table1!$R$19:$R$80,Table1!$H$19:$H$80,O$52,Table1!$E$19:$E$80,Table2!$C77)=0,"ok","check")</f>
        <v>ok</v>
      </c>
      <c r="P77" s="37" t="str">
        <f>IF(SUMIFS(P$53:P$73,$C$53:$C$73,$C77)-SUMIFS(Table1!$R$19:$R$80,Table1!$H$19:$H$80,P$52,Table1!$E$19:$E$80,Table2!$C77)=0,"ok","check")</f>
        <v>ok</v>
      </c>
      <c r="Q77" s="37" t="str">
        <f>IF(SUMIFS(Q$53:Q$73,$C$53:$C$73,$C77)-SUMIFS(Table1!$R$19:$R$80,Table1!$H$19:$H$80,Q$52,Table1!$E$19:$E$80,Table2!$C77)=0,"ok","check")</f>
        <v>ok</v>
      </c>
      <c r="R77" s="37" t="str">
        <f>IF(SUMIFS(R$53:R$73,$C$53:$C$73,$C77)-SUMIFS(Table1!$R$19:$R$80,Table1!$H$19:$H$80,R$52,Table1!$E$19:$E$80,Table2!$C77)=0,"ok","check")</f>
        <v>ok</v>
      </c>
      <c r="S77" s="2"/>
      <c r="T77" s="38"/>
      <c r="U77" s="38"/>
      <c r="Y77" s="38"/>
      <c r="Z77" s="38"/>
      <c r="AA77" s="38"/>
      <c r="AB77" s="38"/>
      <c r="AC77" s="38"/>
      <c r="AD77" s="38"/>
    </row>
    <row r="78" spans="1:30" x14ac:dyDescent="0.3">
      <c r="A78" s="34" t="s">
        <v>84</v>
      </c>
      <c r="B78" s="35" t="s">
        <v>85</v>
      </c>
      <c r="C78" s="35" t="s">
        <v>67</v>
      </c>
      <c r="D78" s="35" t="s">
        <v>64</v>
      </c>
      <c r="E78" s="35" t="s">
        <v>86</v>
      </c>
      <c r="F78" s="36" t="s">
        <v>9</v>
      </c>
      <c r="G78" s="37" t="str">
        <f>IF(SUMIFS(G$53:G$73,$C$53:$C$73,$C78)-SUMIFS(Table1!$R$19:$R$80,Table1!$H$19:$H$80,G$52,Table1!$E$19:$E$80,Table2!$C78)=0,"ok","check")</f>
        <v>ok</v>
      </c>
      <c r="H78" s="37" t="str">
        <f>IF(SUMIFS(H$53:H$73,$C$53:$C$73,$C78)-SUMIFS(Table1!$R$19:$R$80,Table1!$H$19:$H$80,H$52,Table1!$E$19:$E$80,Table2!$C78)=0,"ok","check")</f>
        <v>ok</v>
      </c>
      <c r="I78" s="37" t="str">
        <f>IF(SUMIFS(I$53:I$73,$C$53:$C$73,$C78)-SUMIFS(Table1!$R$19:$R$80,Table1!$H$19:$H$80,I$52,Table1!$E$19:$E$80,Table2!$C78)=0,"ok","check")</f>
        <v>ok</v>
      </c>
      <c r="J78" s="37" t="str">
        <f>IF(SUMIFS(J$53:J$73,$C$53:$C$73,$C78)-SUMIFS(Table1!$R$19:$R$80,Table1!$H$19:$H$80,J$52,Table1!$E$19:$E$80,Table2!$C78)=0,"ok","check")</f>
        <v>ok</v>
      </c>
      <c r="K78" s="37" t="str">
        <f>IF(SUMIFS(K$53:K$73,$C$53:$C$73,$C78)-SUMIFS(Table1!$R$19:$R$80,Table1!$H$19:$H$80,K$52,Table1!$E$19:$E$80,Table2!$C78)=0,"ok","check")</f>
        <v>ok</v>
      </c>
      <c r="L78" s="37" t="str">
        <f>IF(SUMIFS(L$53:L$73,$C$53:$C$73,$C78)-SUMIFS(Table1!$R$19:$R$80,Table1!$H$19:$H$80,L$52,Table1!$E$19:$E$80,Table2!$C78)=0,"ok","check")</f>
        <v>ok</v>
      </c>
      <c r="M78" s="37" t="str">
        <f>IF(SUMIFS(M$53:M$73,$C$53:$C$73,$C78)-SUMIFS(Table1!$R$19:$R$80,Table1!$H$19:$H$80,M$52,Table1!$E$19:$E$80,Table2!$C78)=0,"ok","check")</f>
        <v>ok</v>
      </c>
      <c r="N78" s="37" t="str">
        <f>IF(SUMIFS(N$53:N$73,$C$53:$C$73,$C78)-SUMIFS(Table1!$R$19:$R$80,Table1!$H$19:$H$80,N$52,Table1!$E$19:$E$80,Table2!$C78)=0,"ok","check")</f>
        <v>ok</v>
      </c>
      <c r="O78" s="37" t="str">
        <f>IF(SUMIFS(O$53:O$73,$C$53:$C$73,$C78)-SUMIFS(Table1!$R$19:$R$80,Table1!$H$19:$H$80,O$52,Table1!$E$19:$E$80,Table2!$C78)=0,"ok","check")</f>
        <v>ok</v>
      </c>
      <c r="P78" s="37" t="str">
        <f>IF(SUMIFS(P$53:P$73,$C$53:$C$73,$C78)-SUMIFS(Table1!$R$19:$R$80,Table1!$H$19:$H$80,P$52,Table1!$E$19:$E$80,Table2!$C78)=0,"ok","check")</f>
        <v>ok</v>
      </c>
      <c r="Q78" s="37" t="str">
        <f>IF(SUMIFS(Q$53:Q$73,$C$53:$C$73,$C78)-SUMIFS(Table1!$R$19:$R$80,Table1!$H$19:$H$80,Q$52,Table1!$E$19:$E$80,Table2!$C78)=0,"ok","check")</f>
        <v>ok</v>
      </c>
      <c r="R78" s="37" t="str">
        <f>IF(SUMIFS(R$53:R$73,$C$53:$C$73,$C78)-SUMIFS(Table1!$R$19:$R$80,Table1!$H$19:$H$80,R$52,Table1!$E$19:$E$80,Table2!$C78)=0,"ok","check")</f>
        <v>ok</v>
      </c>
      <c r="S78" s="2"/>
      <c r="T78" s="38"/>
      <c r="U78" s="38"/>
      <c r="Y78" s="38"/>
      <c r="Z78" s="38"/>
      <c r="AA78" s="38"/>
      <c r="AB78" s="38"/>
      <c r="AC78" s="38"/>
      <c r="AD78" s="38"/>
    </row>
    <row r="79" spans="1:30" x14ac:dyDescent="0.3">
      <c r="A79" s="34" t="s">
        <v>84</v>
      </c>
      <c r="B79" s="35" t="s">
        <v>85</v>
      </c>
      <c r="C79" s="35" t="s">
        <v>68</v>
      </c>
      <c r="D79" s="35" t="s">
        <v>64</v>
      </c>
      <c r="E79" s="35" t="s">
        <v>86</v>
      </c>
      <c r="F79" s="36" t="s">
        <v>9</v>
      </c>
      <c r="G79" s="37" t="str">
        <f>IF(SUMIFS(G$53:G$73,$C$53:$C$73,$C79)-SUMIFS(Table1!$R$19:$R$80,Table1!$H$19:$H$80,G$52,Table1!$E$19:$E$80,Table2!$C79)=0,"ok","check")</f>
        <v>ok</v>
      </c>
      <c r="H79" s="37" t="str">
        <f>IF(SUMIFS(H$53:H$73,$C$53:$C$73,$C79)-SUMIFS(Table1!$R$19:$R$80,Table1!$H$19:$H$80,H$52,Table1!$E$19:$E$80,Table2!$C79)=0,"ok","check")</f>
        <v>ok</v>
      </c>
      <c r="I79" s="37" t="str">
        <f>IF(SUMIFS(I$53:I$73,$C$53:$C$73,$C79)-SUMIFS(Table1!$R$19:$R$80,Table1!$H$19:$H$80,I$52,Table1!$E$19:$E$80,Table2!$C79)=0,"ok","check")</f>
        <v>ok</v>
      </c>
      <c r="J79" s="37" t="str">
        <f>IF(SUMIFS(J$53:J$73,$C$53:$C$73,$C79)-SUMIFS(Table1!$R$19:$R$80,Table1!$H$19:$H$80,J$52,Table1!$E$19:$E$80,Table2!$C79)=0,"ok","check")</f>
        <v>ok</v>
      </c>
      <c r="K79" s="37" t="str">
        <f>IF(SUMIFS(K$53:K$73,$C$53:$C$73,$C79)-SUMIFS(Table1!$R$19:$R$80,Table1!$H$19:$H$80,K$52,Table1!$E$19:$E$80,Table2!$C79)=0,"ok","check")</f>
        <v>ok</v>
      </c>
      <c r="L79" s="37" t="str">
        <f>IF(SUMIFS(L$53:L$73,$C$53:$C$73,$C79)-SUMIFS(Table1!$R$19:$R$80,Table1!$H$19:$H$80,L$52,Table1!$E$19:$E$80,Table2!$C79)=0,"ok","check")</f>
        <v>ok</v>
      </c>
      <c r="M79" s="37" t="str">
        <f>IF(SUMIFS(M$53:M$73,$C$53:$C$73,$C79)-SUMIFS(Table1!$R$19:$R$80,Table1!$H$19:$H$80,M$52,Table1!$E$19:$E$80,Table2!$C79)=0,"ok","check")</f>
        <v>ok</v>
      </c>
      <c r="N79" s="37" t="str">
        <f>IF(SUMIFS(N$53:N$73,$C$53:$C$73,$C79)-SUMIFS(Table1!$R$19:$R$80,Table1!$H$19:$H$80,N$52,Table1!$E$19:$E$80,Table2!$C79)=0,"ok","check")</f>
        <v>ok</v>
      </c>
      <c r="O79" s="37" t="str">
        <f>IF(SUMIFS(O$53:O$73,$C$53:$C$73,$C79)-SUMIFS(Table1!$R$19:$R$80,Table1!$H$19:$H$80,O$52,Table1!$E$19:$E$80,Table2!$C79)=0,"ok","check")</f>
        <v>ok</v>
      </c>
      <c r="P79" s="37" t="str">
        <f>IF(SUMIFS(P$53:P$73,$C$53:$C$73,$C79)-SUMIFS(Table1!$R$19:$R$80,Table1!$H$19:$H$80,P$52,Table1!$E$19:$E$80,Table2!$C79)=0,"ok","check")</f>
        <v>ok</v>
      </c>
      <c r="Q79" s="37" t="str">
        <f>IF(SUMIFS(Q$53:Q$73,$C$53:$C$73,$C79)-SUMIFS(Table1!$R$19:$R$80,Table1!$H$19:$H$80,Q$52,Table1!$E$19:$E$80,Table2!$C79)=0,"ok","check")</f>
        <v>ok</v>
      </c>
      <c r="R79" s="37" t="str">
        <f>IF(SUMIFS(R$53:R$73,$C$53:$C$73,$C79)-SUMIFS(Table1!$R$19:$R$80,Table1!$H$19:$H$80,R$52,Table1!$E$19:$E$80,Table2!$C79)=0,"ok","check")</f>
        <v>ok</v>
      </c>
      <c r="S79" s="2"/>
      <c r="T79" s="38"/>
      <c r="U79" s="38"/>
      <c r="Y79" s="38"/>
      <c r="Z79" s="38"/>
      <c r="AA79" s="38"/>
      <c r="AB79" s="38"/>
      <c r="AC79" s="38"/>
      <c r="AD79" s="38"/>
    </row>
    <row r="80" spans="1:30" x14ac:dyDescent="0.3"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38"/>
      <c r="U80" s="38"/>
      <c r="Y80" s="38"/>
      <c r="Z80" s="38"/>
      <c r="AA80" s="38"/>
      <c r="AB80" s="38"/>
      <c r="AC80" s="38"/>
      <c r="AD80" s="38"/>
    </row>
    <row r="82" spans="1:18" x14ac:dyDescent="0.3">
      <c r="A82" s="29"/>
      <c r="B82" s="28" t="s">
        <v>69</v>
      </c>
      <c r="C82" s="29"/>
      <c r="D82" s="29"/>
      <c r="E82" s="29"/>
      <c r="F82" s="30"/>
      <c r="G82" s="30"/>
      <c r="H82" s="30"/>
      <c r="I82" s="30"/>
      <c r="J82" s="30"/>
      <c r="K82" s="30"/>
      <c r="L82" s="30"/>
      <c r="M82" s="30"/>
      <c r="N82" s="30"/>
      <c r="O82" s="30"/>
      <c r="P82" s="30"/>
      <c r="Q82" s="30"/>
      <c r="R82" s="30"/>
    </row>
    <row r="83" spans="1:18" x14ac:dyDescent="0.3">
      <c r="A83" s="3" t="s">
        <v>47</v>
      </c>
      <c r="B83" s="3" t="s">
        <v>10</v>
      </c>
      <c r="C83" s="3" t="s">
        <v>7</v>
      </c>
      <c r="D83" s="3" t="s">
        <v>11</v>
      </c>
      <c r="E83" s="3"/>
      <c r="F83" s="3" t="s">
        <v>8</v>
      </c>
      <c r="G83" s="3">
        <v>2005</v>
      </c>
      <c r="H83" s="3">
        <v>2020</v>
      </c>
      <c r="I83" s="3">
        <v>2021</v>
      </c>
      <c r="J83" s="3">
        <v>2022</v>
      </c>
      <c r="K83" s="3">
        <v>2023</v>
      </c>
      <c r="L83" s="3">
        <v>2024</v>
      </c>
      <c r="M83" s="3">
        <v>2025</v>
      </c>
      <c r="N83" s="3">
        <v>2026</v>
      </c>
      <c r="O83" s="3">
        <v>2027</v>
      </c>
      <c r="P83" s="3">
        <v>2028</v>
      </c>
      <c r="Q83" s="3">
        <v>2029</v>
      </c>
      <c r="R83" s="3">
        <v>2030</v>
      </c>
    </row>
    <row r="84" spans="1:18" x14ac:dyDescent="0.3">
      <c r="A84" s="13" t="str">
        <f>A53</f>
        <v>Previously Approved Application</v>
      </c>
      <c r="B84" s="13" t="str">
        <f>B53</f>
        <v>GB_2025_1</v>
      </c>
      <c r="C84" s="50" t="str">
        <f t="shared" ref="C84:D103" si="21">C21</f>
        <v>NH3</v>
      </c>
      <c r="D84" s="50" t="str">
        <f t="shared" si="21"/>
        <v>3Da2c</v>
      </c>
      <c r="E84" s="13" t="s">
        <v>80</v>
      </c>
      <c r="F84" s="5" t="s">
        <v>9</v>
      </c>
      <c r="G84" s="5">
        <f t="shared" ref="G84:R93" si="22">IFERROR(VLOOKUP($B84,a_AdjustedEmissions,MATCH(G$83,r_AdjustedEmissions,0),0)-VLOOKUP($B84,a_UnadjustedEmissions,MATCH(G$83,r_UnadjustedEmissions,0),0),"")</f>
        <v>-0.53007423118599983</v>
      </c>
      <c r="H84" s="5">
        <f t="shared" si="22"/>
        <v>-15.673123496441079</v>
      </c>
      <c r="I84" s="5">
        <f t="shared" si="22"/>
        <v>-15.893676176637886</v>
      </c>
      <c r="J84" s="5">
        <f t="shared" si="22"/>
        <v>-15.832771636773819</v>
      </c>
      <c r="K84" s="5">
        <f t="shared" si="22"/>
        <v>-15.832771636773879</v>
      </c>
      <c r="L84" s="5">
        <f t="shared" si="22"/>
        <v>0</v>
      </c>
      <c r="M84" s="5">
        <f t="shared" si="22"/>
        <v>0</v>
      </c>
      <c r="N84" s="5">
        <f t="shared" si="22"/>
        <v>0</v>
      </c>
      <c r="O84" s="5">
        <f t="shared" si="22"/>
        <v>0</v>
      </c>
      <c r="P84" s="5">
        <f t="shared" si="22"/>
        <v>0</v>
      </c>
      <c r="Q84" s="5">
        <f t="shared" si="22"/>
        <v>0</v>
      </c>
      <c r="R84" s="5">
        <f t="shared" si="22"/>
        <v>0</v>
      </c>
    </row>
    <row r="85" spans="1:18" x14ac:dyDescent="0.3">
      <c r="A85" s="13" t="str">
        <f t="shared" ref="A85:B85" si="23">A54</f>
        <v>Previously Approved Application</v>
      </c>
      <c r="B85" s="13" t="str">
        <f t="shared" si="23"/>
        <v>CC_YYYY_2</v>
      </c>
      <c r="C85" s="50">
        <f t="shared" si="21"/>
        <v>0</v>
      </c>
      <c r="D85" s="50">
        <f t="shared" si="21"/>
        <v>0</v>
      </c>
      <c r="E85" s="13" t="s">
        <v>80</v>
      </c>
      <c r="F85" s="5" t="s">
        <v>9</v>
      </c>
      <c r="G85" s="5">
        <f t="shared" si="22"/>
        <v>0</v>
      </c>
      <c r="H85" s="5">
        <f t="shared" si="22"/>
        <v>0</v>
      </c>
      <c r="I85" s="5">
        <f t="shared" si="22"/>
        <v>0</v>
      </c>
      <c r="J85" s="5">
        <f t="shared" si="22"/>
        <v>0</v>
      </c>
      <c r="K85" s="5">
        <f t="shared" si="22"/>
        <v>0</v>
      </c>
      <c r="L85" s="5">
        <f t="shared" si="22"/>
        <v>0</v>
      </c>
      <c r="M85" s="5">
        <f t="shared" si="22"/>
        <v>0</v>
      </c>
      <c r="N85" s="5">
        <f t="shared" si="22"/>
        <v>0</v>
      </c>
      <c r="O85" s="5">
        <f t="shared" si="22"/>
        <v>0</v>
      </c>
      <c r="P85" s="5">
        <f t="shared" si="22"/>
        <v>0</v>
      </c>
      <c r="Q85" s="5">
        <f t="shared" si="22"/>
        <v>0</v>
      </c>
      <c r="R85" s="5">
        <f t="shared" si="22"/>
        <v>0</v>
      </c>
    </row>
    <row r="86" spans="1:18" x14ac:dyDescent="0.3">
      <c r="A86" s="13" t="str">
        <f t="shared" ref="A86:B86" si="24">A55</f>
        <v>Previously Approved Application</v>
      </c>
      <c r="B86" s="13" t="str">
        <f t="shared" si="24"/>
        <v>CC_YYYY_3</v>
      </c>
      <c r="C86" s="50">
        <f>C23</f>
        <v>0</v>
      </c>
      <c r="D86" s="50">
        <f t="shared" si="21"/>
        <v>0</v>
      </c>
      <c r="E86" s="13" t="s">
        <v>80</v>
      </c>
      <c r="F86" s="5" t="s">
        <v>9</v>
      </c>
      <c r="G86" s="5">
        <f t="shared" si="22"/>
        <v>0</v>
      </c>
      <c r="H86" s="5">
        <f t="shared" si="22"/>
        <v>0</v>
      </c>
      <c r="I86" s="5">
        <f t="shared" si="22"/>
        <v>0</v>
      </c>
      <c r="J86" s="5">
        <f t="shared" si="22"/>
        <v>0</v>
      </c>
      <c r="K86" s="5">
        <f t="shared" si="22"/>
        <v>0</v>
      </c>
      <c r="L86" s="5">
        <f t="shared" si="22"/>
        <v>0</v>
      </c>
      <c r="M86" s="5">
        <f t="shared" si="22"/>
        <v>0</v>
      </c>
      <c r="N86" s="5">
        <f t="shared" si="22"/>
        <v>0</v>
      </c>
      <c r="O86" s="5">
        <f t="shared" si="22"/>
        <v>0</v>
      </c>
      <c r="P86" s="5">
        <f t="shared" si="22"/>
        <v>0</v>
      </c>
      <c r="Q86" s="5">
        <f t="shared" si="22"/>
        <v>0</v>
      </c>
      <c r="R86" s="5">
        <f t="shared" si="22"/>
        <v>0</v>
      </c>
    </row>
    <row r="87" spans="1:18" x14ac:dyDescent="0.3">
      <c r="A87" s="13" t="str">
        <f t="shared" ref="A87:B87" si="25">A56</f>
        <v>Previously Approved Application</v>
      </c>
      <c r="B87" s="13" t="str">
        <f t="shared" si="25"/>
        <v>CC_YYYY_4</v>
      </c>
      <c r="C87" s="50">
        <f t="shared" si="21"/>
        <v>0</v>
      </c>
      <c r="D87" s="50">
        <f t="shared" si="21"/>
        <v>0</v>
      </c>
      <c r="E87" s="13" t="s">
        <v>80</v>
      </c>
      <c r="F87" s="5" t="s">
        <v>9</v>
      </c>
      <c r="G87" s="5">
        <f t="shared" si="22"/>
        <v>0</v>
      </c>
      <c r="H87" s="5">
        <f t="shared" si="22"/>
        <v>0</v>
      </c>
      <c r="I87" s="5">
        <f t="shared" si="22"/>
        <v>0</v>
      </c>
      <c r="J87" s="5">
        <f t="shared" si="22"/>
        <v>0</v>
      </c>
      <c r="K87" s="5">
        <f t="shared" si="22"/>
        <v>0</v>
      </c>
      <c r="L87" s="5">
        <f t="shared" si="22"/>
        <v>0</v>
      </c>
      <c r="M87" s="5">
        <f t="shared" si="22"/>
        <v>0</v>
      </c>
      <c r="N87" s="5">
        <f t="shared" si="22"/>
        <v>0</v>
      </c>
      <c r="O87" s="5">
        <f t="shared" si="22"/>
        <v>0</v>
      </c>
      <c r="P87" s="5">
        <f t="shared" si="22"/>
        <v>0</v>
      </c>
      <c r="Q87" s="5">
        <f t="shared" si="22"/>
        <v>0</v>
      </c>
      <c r="R87" s="5">
        <f t="shared" si="22"/>
        <v>0</v>
      </c>
    </row>
    <row r="88" spans="1:18" x14ac:dyDescent="0.3">
      <c r="A88" s="13" t="str">
        <f t="shared" ref="A88:B88" si="26">A57</f>
        <v>Previously Approved Application</v>
      </c>
      <c r="B88" s="13" t="str">
        <f t="shared" si="26"/>
        <v>CC_YYYY_5</v>
      </c>
      <c r="C88" s="50">
        <f t="shared" si="21"/>
        <v>0</v>
      </c>
      <c r="D88" s="50">
        <f t="shared" si="21"/>
        <v>0</v>
      </c>
      <c r="E88" s="13" t="s">
        <v>80</v>
      </c>
      <c r="F88" s="5" t="s">
        <v>9</v>
      </c>
      <c r="G88" s="5">
        <f t="shared" si="22"/>
        <v>0</v>
      </c>
      <c r="H88" s="5">
        <f t="shared" si="22"/>
        <v>0</v>
      </c>
      <c r="I88" s="5">
        <f t="shared" si="22"/>
        <v>0</v>
      </c>
      <c r="J88" s="5">
        <f t="shared" si="22"/>
        <v>0</v>
      </c>
      <c r="K88" s="5">
        <f t="shared" si="22"/>
        <v>0</v>
      </c>
      <c r="L88" s="5">
        <f t="shared" si="22"/>
        <v>0</v>
      </c>
      <c r="M88" s="5">
        <f t="shared" si="22"/>
        <v>0</v>
      </c>
      <c r="N88" s="5">
        <f t="shared" si="22"/>
        <v>0</v>
      </c>
      <c r="O88" s="5">
        <f t="shared" si="22"/>
        <v>0</v>
      </c>
      <c r="P88" s="5">
        <f t="shared" si="22"/>
        <v>0</v>
      </c>
      <c r="Q88" s="5">
        <f t="shared" si="22"/>
        <v>0</v>
      </c>
      <c r="R88" s="5">
        <f t="shared" si="22"/>
        <v>0</v>
      </c>
    </row>
    <row r="89" spans="1:18" x14ac:dyDescent="0.3">
      <c r="A89" s="13" t="str">
        <f t="shared" ref="A89:B89" si="27">A58</f>
        <v>Previously Approved Application</v>
      </c>
      <c r="B89" s="13" t="str">
        <f t="shared" si="27"/>
        <v>CC_YYYY_6</v>
      </c>
      <c r="C89" s="50">
        <f t="shared" si="21"/>
        <v>0</v>
      </c>
      <c r="D89" s="50">
        <f t="shared" si="21"/>
        <v>0</v>
      </c>
      <c r="E89" s="13" t="s">
        <v>80</v>
      </c>
      <c r="F89" s="5" t="s">
        <v>9</v>
      </c>
      <c r="G89" s="5">
        <f t="shared" si="22"/>
        <v>0</v>
      </c>
      <c r="H89" s="5">
        <f t="shared" si="22"/>
        <v>0</v>
      </c>
      <c r="I89" s="5">
        <f t="shared" si="22"/>
        <v>0</v>
      </c>
      <c r="J89" s="5">
        <f t="shared" si="22"/>
        <v>0</v>
      </c>
      <c r="K89" s="5">
        <f t="shared" si="22"/>
        <v>0</v>
      </c>
      <c r="L89" s="5">
        <f t="shared" si="22"/>
        <v>0</v>
      </c>
      <c r="M89" s="5">
        <f t="shared" si="22"/>
        <v>0</v>
      </c>
      <c r="N89" s="5">
        <f t="shared" si="22"/>
        <v>0</v>
      </c>
      <c r="O89" s="5">
        <f t="shared" si="22"/>
        <v>0</v>
      </c>
      <c r="P89" s="5">
        <f t="shared" si="22"/>
        <v>0</v>
      </c>
      <c r="Q89" s="5">
        <f t="shared" si="22"/>
        <v>0</v>
      </c>
      <c r="R89" s="5">
        <f t="shared" si="22"/>
        <v>0</v>
      </c>
    </row>
    <row r="90" spans="1:18" x14ac:dyDescent="0.3">
      <c r="A90" s="13" t="str">
        <f t="shared" ref="A90:B90" si="28">A59</f>
        <v>Previously Approved Application</v>
      </c>
      <c r="B90" s="13" t="str">
        <f t="shared" si="28"/>
        <v>CC_YYYY_7</v>
      </c>
      <c r="C90" s="50">
        <f t="shared" si="21"/>
        <v>0</v>
      </c>
      <c r="D90" s="50">
        <f t="shared" si="21"/>
        <v>0</v>
      </c>
      <c r="E90" s="13" t="s">
        <v>80</v>
      </c>
      <c r="F90" s="5" t="s">
        <v>9</v>
      </c>
      <c r="G90" s="5">
        <f t="shared" si="22"/>
        <v>0</v>
      </c>
      <c r="H90" s="5">
        <f t="shared" si="22"/>
        <v>0</v>
      </c>
      <c r="I90" s="5">
        <f t="shared" si="22"/>
        <v>0</v>
      </c>
      <c r="J90" s="5">
        <f t="shared" si="22"/>
        <v>0</v>
      </c>
      <c r="K90" s="5">
        <f t="shared" si="22"/>
        <v>0</v>
      </c>
      <c r="L90" s="5">
        <f t="shared" si="22"/>
        <v>0</v>
      </c>
      <c r="M90" s="5">
        <f t="shared" si="22"/>
        <v>0</v>
      </c>
      <c r="N90" s="5">
        <f t="shared" si="22"/>
        <v>0</v>
      </c>
      <c r="O90" s="5">
        <f t="shared" si="22"/>
        <v>0</v>
      </c>
      <c r="P90" s="5">
        <f t="shared" si="22"/>
        <v>0</v>
      </c>
      <c r="Q90" s="5">
        <f t="shared" si="22"/>
        <v>0</v>
      </c>
      <c r="R90" s="5">
        <f t="shared" si="22"/>
        <v>0</v>
      </c>
    </row>
    <row r="91" spans="1:18" x14ac:dyDescent="0.3">
      <c r="A91" s="13" t="str">
        <f t="shared" ref="A91:B91" si="29">A60</f>
        <v>Previously Approved Application</v>
      </c>
      <c r="B91" s="13" t="str">
        <f t="shared" si="29"/>
        <v>CC_YYYY_8</v>
      </c>
      <c r="C91" s="50">
        <f t="shared" si="21"/>
        <v>0</v>
      </c>
      <c r="D91" s="50">
        <f t="shared" si="21"/>
        <v>0</v>
      </c>
      <c r="E91" s="13" t="s">
        <v>80</v>
      </c>
      <c r="F91" s="5" t="s">
        <v>9</v>
      </c>
      <c r="G91" s="5">
        <f t="shared" si="22"/>
        <v>0</v>
      </c>
      <c r="H91" s="5">
        <f t="shared" si="22"/>
        <v>0</v>
      </c>
      <c r="I91" s="5">
        <f t="shared" si="22"/>
        <v>0</v>
      </c>
      <c r="J91" s="5">
        <f t="shared" si="22"/>
        <v>0</v>
      </c>
      <c r="K91" s="5">
        <f t="shared" si="22"/>
        <v>0</v>
      </c>
      <c r="L91" s="5">
        <f t="shared" si="22"/>
        <v>0</v>
      </c>
      <c r="M91" s="5">
        <f t="shared" si="22"/>
        <v>0</v>
      </c>
      <c r="N91" s="5">
        <f t="shared" si="22"/>
        <v>0</v>
      </c>
      <c r="O91" s="5">
        <f t="shared" si="22"/>
        <v>0</v>
      </c>
      <c r="P91" s="5">
        <f t="shared" si="22"/>
        <v>0</v>
      </c>
      <c r="Q91" s="5">
        <f t="shared" si="22"/>
        <v>0</v>
      </c>
      <c r="R91" s="5">
        <f t="shared" si="22"/>
        <v>0</v>
      </c>
    </row>
    <row r="92" spans="1:18" x14ac:dyDescent="0.3">
      <c r="A92" s="13" t="str">
        <f t="shared" ref="A92:B92" si="30">A61</f>
        <v>Previously Approved Application</v>
      </c>
      <c r="B92" s="13" t="str">
        <f t="shared" si="30"/>
        <v>CC_YYYY_9</v>
      </c>
      <c r="C92" s="50">
        <f t="shared" si="21"/>
        <v>0</v>
      </c>
      <c r="D92" s="50">
        <f t="shared" si="21"/>
        <v>0</v>
      </c>
      <c r="E92" s="13" t="s">
        <v>80</v>
      </c>
      <c r="F92" s="5" t="s">
        <v>9</v>
      </c>
      <c r="G92" s="5">
        <f t="shared" si="22"/>
        <v>0</v>
      </c>
      <c r="H92" s="5">
        <f t="shared" si="22"/>
        <v>0</v>
      </c>
      <c r="I92" s="5">
        <f t="shared" si="22"/>
        <v>0</v>
      </c>
      <c r="J92" s="5">
        <f t="shared" si="22"/>
        <v>0</v>
      </c>
      <c r="K92" s="5">
        <f t="shared" si="22"/>
        <v>0</v>
      </c>
      <c r="L92" s="5">
        <f t="shared" si="22"/>
        <v>0</v>
      </c>
      <c r="M92" s="5">
        <f t="shared" si="22"/>
        <v>0</v>
      </c>
      <c r="N92" s="5">
        <f t="shared" si="22"/>
        <v>0</v>
      </c>
      <c r="O92" s="5">
        <f t="shared" si="22"/>
        <v>0</v>
      </c>
      <c r="P92" s="5">
        <f t="shared" si="22"/>
        <v>0</v>
      </c>
      <c r="Q92" s="5">
        <f t="shared" si="22"/>
        <v>0</v>
      </c>
      <c r="R92" s="5">
        <f t="shared" si="22"/>
        <v>0</v>
      </c>
    </row>
    <row r="93" spans="1:18" x14ac:dyDescent="0.3">
      <c r="A93" s="13" t="str">
        <f t="shared" ref="A93:B93" si="31">A62</f>
        <v>Previously Approved Application</v>
      </c>
      <c r="B93" s="13" t="str">
        <f t="shared" si="31"/>
        <v>CC_YYYY_10</v>
      </c>
      <c r="C93" s="50">
        <f t="shared" si="21"/>
        <v>0</v>
      </c>
      <c r="D93" s="50">
        <f t="shared" si="21"/>
        <v>0</v>
      </c>
      <c r="E93" s="13" t="s">
        <v>80</v>
      </c>
      <c r="F93" s="5" t="s">
        <v>9</v>
      </c>
      <c r="G93" s="5">
        <f t="shared" si="22"/>
        <v>0</v>
      </c>
      <c r="H93" s="5">
        <f t="shared" si="22"/>
        <v>0</v>
      </c>
      <c r="I93" s="5">
        <f t="shared" si="22"/>
        <v>0</v>
      </c>
      <c r="J93" s="5">
        <f t="shared" si="22"/>
        <v>0</v>
      </c>
      <c r="K93" s="5">
        <f t="shared" si="22"/>
        <v>0</v>
      </c>
      <c r="L93" s="5">
        <f t="shared" si="22"/>
        <v>0</v>
      </c>
      <c r="M93" s="5">
        <f t="shared" si="22"/>
        <v>0</v>
      </c>
      <c r="N93" s="5">
        <f t="shared" si="22"/>
        <v>0</v>
      </c>
      <c r="O93" s="5">
        <f t="shared" si="22"/>
        <v>0</v>
      </c>
      <c r="P93" s="5">
        <f t="shared" si="22"/>
        <v>0</v>
      </c>
      <c r="Q93" s="5">
        <f t="shared" si="22"/>
        <v>0</v>
      </c>
      <c r="R93" s="5">
        <f t="shared" si="22"/>
        <v>0</v>
      </c>
    </row>
    <row r="94" spans="1:18" x14ac:dyDescent="0.3">
      <c r="A94" s="13" t="str">
        <f t="shared" ref="A94:B94" si="32">A63</f>
        <v>Previously Approved Application</v>
      </c>
      <c r="B94" s="13" t="str">
        <f t="shared" si="32"/>
        <v>CC_YYYY_11</v>
      </c>
      <c r="C94" s="50">
        <f t="shared" si="21"/>
        <v>0</v>
      </c>
      <c r="D94" s="50">
        <f t="shared" si="21"/>
        <v>0</v>
      </c>
      <c r="E94" s="13" t="s">
        <v>80</v>
      </c>
      <c r="F94" s="5" t="s">
        <v>9</v>
      </c>
      <c r="G94" s="5">
        <f t="shared" ref="G94:R103" si="33">IFERROR(VLOOKUP($B94,a_AdjustedEmissions,MATCH(G$83,r_AdjustedEmissions,0),0)-VLOOKUP($B94,a_UnadjustedEmissions,MATCH(G$83,r_UnadjustedEmissions,0),0),"")</f>
        <v>0</v>
      </c>
      <c r="H94" s="5">
        <f t="shared" si="33"/>
        <v>0</v>
      </c>
      <c r="I94" s="5">
        <f t="shared" si="33"/>
        <v>0</v>
      </c>
      <c r="J94" s="5">
        <f t="shared" si="33"/>
        <v>0</v>
      </c>
      <c r="K94" s="5">
        <f t="shared" si="33"/>
        <v>0</v>
      </c>
      <c r="L94" s="5">
        <f t="shared" si="33"/>
        <v>0</v>
      </c>
      <c r="M94" s="5">
        <f t="shared" si="33"/>
        <v>0</v>
      </c>
      <c r="N94" s="5">
        <f t="shared" si="33"/>
        <v>0</v>
      </c>
      <c r="O94" s="5">
        <f t="shared" si="33"/>
        <v>0</v>
      </c>
      <c r="P94" s="5">
        <f t="shared" si="33"/>
        <v>0</v>
      </c>
      <c r="Q94" s="5">
        <f t="shared" si="33"/>
        <v>0</v>
      </c>
      <c r="R94" s="5">
        <f t="shared" si="33"/>
        <v>0</v>
      </c>
    </row>
    <row r="95" spans="1:18" x14ac:dyDescent="0.3">
      <c r="A95" s="13" t="str">
        <f t="shared" ref="A95:B95" si="34">A64</f>
        <v>Previously Approved Application</v>
      </c>
      <c r="B95" s="13" t="str">
        <f t="shared" si="34"/>
        <v>CC_YYYY_12</v>
      </c>
      <c r="C95" s="50">
        <f t="shared" si="21"/>
        <v>0</v>
      </c>
      <c r="D95" s="50">
        <f t="shared" si="21"/>
        <v>0</v>
      </c>
      <c r="E95" s="13" t="s">
        <v>80</v>
      </c>
      <c r="F95" s="5" t="s">
        <v>9</v>
      </c>
      <c r="G95" s="5">
        <f t="shared" si="33"/>
        <v>0</v>
      </c>
      <c r="H95" s="5">
        <f t="shared" si="33"/>
        <v>0</v>
      </c>
      <c r="I95" s="5">
        <f t="shared" si="33"/>
        <v>0</v>
      </c>
      <c r="J95" s="5">
        <f t="shared" si="33"/>
        <v>0</v>
      </c>
      <c r="K95" s="5">
        <f t="shared" si="33"/>
        <v>0</v>
      </c>
      <c r="L95" s="5">
        <f t="shared" si="33"/>
        <v>0</v>
      </c>
      <c r="M95" s="5">
        <f t="shared" si="33"/>
        <v>0</v>
      </c>
      <c r="N95" s="5">
        <f t="shared" si="33"/>
        <v>0</v>
      </c>
      <c r="O95" s="5">
        <f t="shared" si="33"/>
        <v>0</v>
      </c>
      <c r="P95" s="5">
        <f t="shared" si="33"/>
        <v>0</v>
      </c>
      <c r="Q95" s="5">
        <f t="shared" si="33"/>
        <v>0</v>
      </c>
      <c r="R95" s="5">
        <f t="shared" si="33"/>
        <v>0</v>
      </c>
    </row>
    <row r="96" spans="1:18" x14ac:dyDescent="0.3">
      <c r="A96" s="13" t="str">
        <f t="shared" ref="A96:B96" si="35">A65</f>
        <v>Previously Approved Application</v>
      </c>
      <c r="B96" s="13" t="str">
        <f t="shared" si="35"/>
        <v>CC_YYYY_13</v>
      </c>
      <c r="C96" s="50">
        <f t="shared" si="21"/>
        <v>0</v>
      </c>
      <c r="D96" s="50">
        <f t="shared" si="21"/>
        <v>0</v>
      </c>
      <c r="E96" s="13" t="s">
        <v>80</v>
      </c>
      <c r="F96" s="5" t="s">
        <v>9</v>
      </c>
      <c r="G96" s="5">
        <f t="shared" si="33"/>
        <v>0</v>
      </c>
      <c r="H96" s="5">
        <f t="shared" si="33"/>
        <v>0</v>
      </c>
      <c r="I96" s="5">
        <f t="shared" si="33"/>
        <v>0</v>
      </c>
      <c r="J96" s="5">
        <f t="shared" si="33"/>
        <v>0</v>
      </c>
      <c r="K96" s="5">
        <f t="shared" si="33"/>
        <v>0</v>
      </c>
      <c r="L96" s="5">
        <f t="shared" si="33"/>
        <v>0</v>
      </c>
      <c r="M96" s="5">
        <f t="shared" si="33"/>
        <v>0</v>
      </c>
      <c r="N96" s="5">
        <f t="shared" si="33"/>
        <v>0</v>
      </c>
      <c r="O96" s="5">
        <f t="shared" si="33"/>
        <v>0</v>
      </c>
      <c r="P96" s="5">
        <f t="shared" si="33"/>
        <v>0</v>
      </c>
      <c r="Q96" s="5">
        <f t="shared" si="33"/>
        <v>0</v>
      </c>
      <c r="R96" s="5">
        <f t="shared" si="33"/>
        <v>0</v>
      </c>
    </row>
    <row r="97" spans="1:18" x14ac:dyDescent="0.3">
      <c r="A97" s="13" t="str">
        <f t="shared" ref="A97:B97" si="36">A66</f>
        <v>Previously Approved Application</v>
      </c>
      <c r="B97" s="13" t="str">
        <f t="shared" si="36"/>
        <v>CC_YYYY_14</v>
      </c>
      <c r="C97" s="50">
        <f t="shared" si="21"/>
        <v>0</v>
      </c>
      <c r="D97" s="50">
        <f t="shared" si="21"/>
        <v>0</v>
      </c>
      <c r="E97" s="13" t="s">
        <v>80</v>
      </c>
      <c r="F97" s="5" t="s">
        <v>9</v>
      </c>
      <c r="G97" s="5">
        <f t="shared" si="33"/>
        <v>0</v>
      </c>
      <c r="H97" s="5">
        <f t="shared" si="33"/>
        <v>0</v>
      </c>
      <c r="I97" s="5">
        <f t="shared" si="33"/>
        <v>0</v>
      </c>
      <c r="J97" s="5">
        <f t="shared" si="33"/>
        <v>0</v>
      </c>
      <c r="K97" s="5">
        <f t="shared" si="33"/>
        <v>0</v>
      </c>
      <c r="L97" s="5">
        <f t="shared" si="33"/>
        <v>0</v>
      </c>
      <c r="M97" s="5">
        <f t="shared" si="33"/>
        <v>0</v>
      </c>
      <c r="N97" s="5">
        <f t="shared" si="33"/>
        <v>0</v>
      </c>
      <c r="O97" s="5">
        <f t="shared" si="33"/>
        <v>0</v>
      </c>
      <c r="P97" s="5">
        <f t="shared" si="33"/>
        <v>0</v>
      </c>
      <c r="Q97" s="5">
        <f t="shared" si="33"/>
        <v>0</v>
      </c>
      <c r="R97" s="5">
        <f t="shared" si="33"/>
        <v>0</v>
      </c>
    </row>
    <row r="98" spans="1:18" x14ac:dyDescent="0.3">
      <c r="A98" s="13" t="str">
        <f t="shared" ref="A98:B98" si="37">A67</f>
        <v>Previously Approved Application</v>
      </c>
      <c r="B98" s="13" t="str">
        <f t="shared" si="37"/>
        <v>CC_YYYY_15</v>
      </c>
      <c r="C98" s="50">
        <f t="shared" si="21"/>
        <v>0</v>
      </c>
      <c r="D98" s="50">
        <f t="shared" si="21"/>
        <v>0</v>
      </c>
      <c r="E98" s="13" t="s">
        <v>80</v>
      </c>
      <c r="F98" s="5" t="s">
        <v>9</v>
      </c>
      <c r="G98" s="5">
        <f t="shared" si="33"/>
        <v>0</v>
      </c>
      <c r="H98" s="5">
        <f t="shared" si="33"/>
        <v>0</v>
      </c>
      <c r="I98" s="5">
        <f t="shared" si="33"/>
        <v>0</v>
      </c>
      <c r="J98" s="5">
        <f t="shared" si="33"/>
        <v>0</v>
      </c>
      <c r="K98" s="5">
        <f t="shared" si="33"/>
        <v>0</v>
      </c>
      <c r="L98" s="5">
        <f t="shared" si="33"/>
        <v>0</v>
      </c>
      <c r="M98" s="5">
        <f t="shared" si="33"/>
        <v>0</v>
      </c>
      <c r="N98" s="5">
        <f t="shared" si="33"/>
        <v>0</v>
      </c>
      <c r="O98" s="5">
        <f t="shared" si="33"/>
        <v>0</v>
      </c>
      <c r="P98" s="5">
        <f t="shared" si="33"/>
        <v>0</v>
      </c>
      <c r="Q98" s="5">
        <f t="shared" si="33"/>
        <v>0</v>
      </c>
      <c r="R98" s="5">
        <f t="shared" si="33"/>
        <v>0</v>
      </c>
    </row>
    <row r="99" spans="1:18" x14ac:dyDescent="0.3">
      <c r="A99" s="13" t="str">
        <f t="shared" ref="A99:B99" si="38">A68</f>
        <v>Previously Approved Application</v>
      </c>
      <c r="B99" s="13" t="str">
        <f t="shared" si="38"/>
        <v>CC_YYYY_16</v>
      </c>
      <c r="C99" s="50">
        <f t="shared" si="21"/>
        <v>0</v>
      </c>
      <c r="D99" s="50">
        <f t="shared" si="21"/>
        <v>0</v>
      </c>
      <c r="E99" s="13" t="s">
        <v>80</v>
      </c>
      <c r="F99" s="5" t="s">
        <v>9</v>
      </c>
      <c r="G99" s="5">
        <f t="shared" si="33"/>
        <v>0</v>
      </c>
      <c r="H99" s="5">
        <f t="shared" si="33"/>
        <v>0</v>
      </c>
      <c r="I99" s="5">
        <f t="shared" si="33"/>
        <v>0</v>
      </c>
      <c r="J99" s="5">
        <f t="shared" si="33"/>
        <v>0</v>
      </c>
      <c r="K99" s="5">
        <f t="shared" si="33"/>
        <v>0</v>
      </c>
      <c r="L99" s="5">
        <f t="shared" si="33"/>
        <v>0</v>
      </c>
      <c r="M99" s="5">
        <f t="shared" si="33"/>
        <v>0</v>
      </c>
      <c r="N99" s="5">
        <f t="shared" si="33"/>
        <v>0</v>
      </c>
      <c r="O99" s="5">
        <f t="shared" si="33"/>
        <v>0</v>
      </c>
      <c r="P99" s="5">
        <f t="shared" si="33"/>
        <v>0</v>
      </c>
      <c r="Q99" s="5">
        <f t="shared" si="33"/>
        <v>0</v>
      </c>
      <c r="R99" s="5">
        <f t="shared" si="33"/>
        <v>0</v>
      </c>
    </row>
    <row r="100" spans="1:18" x14ac:dyDescent="0.3">
      <c r="A100" s="13" t="str">
        <f t="shared" ref="A100:B100" si="39">A69</f>
        <v>Previously Approved Application</v>
      </c>
      <c r="B100" s="13" t="str">
        <f t="shared" si="39"/>
        <v>CC_YYYY_17</v>
      </c>
      <c r="C100" s="50">
        <f t="shared" si="21"/>
        <v>0</v>
      </c>
      <c r="D100" s="50">
        <f t="shared" si="21"/>
        <v>0</v>
      </c>
      <c r="E100" s="13" t="s">
        <v>80</v>
      </c>
      <c r="F100" s="5" t="s">
        <v>9</v>
      </c>
      <c r="G100" s="5">
        <f t="shared" si="33"/>
        <v>0</v>
      </c>
      <c r="H100" s="5">
        <f t="shared" si="33"/>
        <v>0</v>
      </c>
      <c r="I100" s="5">
        <f t="shared" si="33"/>
        <v>0</v>
      </c>
      <c r="J100" s="5">
        <f t="shared" si="33"/>
        <v>0</v>
      </c>
      <c r="K100" s="5">
        <f t="shared" si="33"/>
        <v>0</v>
      </c>
      <c r="L100" s="5">
        <f t="shared" si="33"/>
        <v>0</v>
      </c>
      <c r="M100" s="5">
        <f t="shared" si="33"/>
        <v>0</v>
      </c>
      <c r="N100" s="5">
        <f t="shared" si="33"/>
        <v>0</v>
      </c>
      <c r="O100" s="5">
        <f t="shared" si="33"/>
        <v>0</v>
      </c>
      <c r="P100" s="5">
        <f t="shared" si="33"/>
        <v>0</v>
      </c>
      <c r="Q100" s="5">
        <f t="shared" si="33"/>
        <v>0</v>
      </c>
      <c r="R100" s="5">
        <f t="shared" si="33"/>
        <v>0</v>
      </c>
    </row>
    <row r="101" spans="1:18" x14ac:dyDescent="0.3">
      <c r="A101" s="13" t="str">
        <f t="shared" ref="A101:B101" si="40">A70</f>
        <v>Previously Approved Application</v>
      </c>
      <c r="B101" s="13" t="str">
        <f t="shared" si="40"/>
        <v>CC_YYYY_18</v>
      </c>
      <c r="C101" s="50">
        <f t="shared" si="21"/>
        <v>0</v>
      </c>
      <c r="D101" s="50">
        <f t="shared" si="21"/>
        <v>0</v>
      </c>
      <c r="E101" s="13" t="s">
        <v>80</v>
      </c>
      <c r="F101" s="5" t="s">
        <v>9</v>
      </c>
      <c r="G101" s="5">
        <f t="shared" si="33"/>
        <v>0</v>
      </c>
      <c r="H101" s="5">
        <f t="shared" si="33"/>
        <v>0</v>
      </c>
      <c r="I101" s="5">
        <f t="shared" si="33"/>
        <v>0</v>
      </c>
      <c r="J101" s="5">
        <f t="shared" si="33"/>
        <v>0</v>
      </c>
      <c r="K101" s="5">
        <f t="shared" si="33"/>
        <v>0</v>
      </c>
      <c r="L101" s="5">
        <f t="shared" si="33"/>
        <v>0</v>
      </c>
      <c r="M101" s="5">
        <f t="shared" si="33"/>
        <v>0</v>
      </c>
      <c r="N101" s="5">
        <f t="shared" si="33"/>
        <v>0</v>
      </c>
      <c r="O101" s="5">
        <f t="shared" si="33"/>
        <v>0</v>
      </c>
      <c r="P101" s="5">
        <f t="shared" si="33"/>
        <v>0</v>
      </c>
      <c r="Q101" s="5">
        <f t="shared" si="33"/>
        <v>0</v>
      </c>
      <c r="R101" s="5">
        <f t="shared" si="33"/>
        <v>0</v>
      </c>
    </row>
    <row r="102" spans="1:18" x14ac:dyDescent="0.3">
      <c r="A102" s="13" t="str">
        <f t="shared" ref="A102:B102" si="41">A71</f>
        <v>Previously Approved Application</v>
      </c>
      <c r="B102" s="13" t="str">
        <f t="shared" si="41"/>
        <v>CC_YYYY_19</v>
      </c>
      <c r="C102" s="50">
        <f t="shared" si="21"/>
        <v>0</v>
      </c>
      <c r="D102" s="50">
        <f t="shared" si="21"/>
        <v>0</v>
      </c>
      <c r="E102" s="13" t="s">
        <v>80</v>
      </c>
      <c r="F102" s="5" t="s">
        <v>9</v>
      </c>
      <c r="G102" s="5">
        <f t="shared" si="33"/>
        <v>0</v>
      </c>
      <c r="H102" s="5">
        <f t="shared" si="33"/>
        <v>0</v>
      </c>
      <c r="I102" s="5">
        <f t="shared" si="33"/>
        <v>0</v>
      </c>
      <c r="J102" s="5">
        <f t="shared" si="33"/>
        <v>0</v>
      </c>
      <c r="K102" s="5">
        <f t="shared" si="33"/>
        <v>0</v>
      </c>
      <c r="L102" s="5">
        <f t="shared" si="33"/>
        <v>0</v>
      </c>
      <c r="M102" s="5">
        <f t="shared" si="33"/>
        <v>0</v>
      </c>
      <c r="N102" s="5">
        <f t="shared" si="33"/>
        <v>0</v>
      </c>
      <c r="O102" s="5">
        <f t="shared" si="33"/>
        <v>0</v>
      </c>
      <c r="P102" s="5">
        <f t="shared" si="33"/>
        <v>0</v>
      </c>
      <c r="Q102" s="5">
        <f t="shared" si="33"/>
        <v>0</v>
      </c>
      <c r="R102" s="5">
        <f t="shared" si="33"/>
        <v>0</v>
      </c>
    </row>
    <row r="103" spans="1:18" x14ac:dyDescent="0.3">
      <c r="A103" s="13" t="str">
        <f t="shared" ref="A103:B103" si="42">A72</f>
        <v>Previously Approved Application</v>
      </c>
      <c r="B103" s="13" t="str">
        <f t="shared" si="42"/>
        <v>CC_YYYY_20</v>
      </c>
      <c r="C103" s="50">
        <f t="shared" si="21"/>
        <v>0</v>
      </c>
      <c r="D103" s="50">
        <f t="shared" si="21"/>
        <v>0</v>
      </c>
      <c r="E103" s="13" t="s">
        <v>80</v>
      </c>
      <c r="F103" s="5" t="s">
        <v>9</v>
      </c>
      <c r="G103" s="5">
        <f t="shared" si="33"/>
        <v>0</v>
      </c>
      <c r="H103" s="5">
        <f t="shared" si="33"/>
        <v>0</v>
      </c>
      <c r="I103" s="5">
        <f t="shared" si="33"/>
        <v>0</v>
      </c>
      <c r="J103" s="5">
        <f t="shared" si="33"/>
        <v>0</v>
      </c>
      <c r="K103" s="5">
        <f t="shared" si="33"/>
        <v>0</v>
      </c>
      <c r="L103" s="5">
        <f t="shared" si="33"/>
        <v>0</v>
      </c>
      <c r="M103" s="5">
        <f t="shared" si="33"/>
        <v>0</v>
      </c>
      <c r="N103" s="5">
        <f t="shared" si="33"/>
        <v>0</v>
      </c>
      <c r="O103" s="5">
        <f t="shared" si="33"/>
        <v>0</v>
      </c>
      <c r="P103" s="5">
        <f t="shared" si="33"/>
        <v>0</v>
      </c>
      <c r="Q103" s="5">
        <f t="shared" si="33"/>
        <v>0</v>
      </c>
      <c r="R103" s="5">
        <f t="shared" si="33"/>
        <v>0</v>
      </c>
    </row>
    <row r="104" spans="1:18" x14ac:dyDescent="0.3">
      <c r="A104" s="33" t="s">
        <v>83</v>
      </c>
      <c r="B104" s="31"/>
      <c r="C104" s="31"/>
      <c r="D104" s="31"/>
      <c r="E104" s="31"/>
      <c r="F104" s="32"/>
      <c r="G104" s="32"/>
      <c r="H104" s="32"/>
      <c r="I104" s="32"/>
      <c r="J104" s="32"/>
      <c r="K104" s="32"/>
      <c r="L104" s="32"/>
      <c r="M104" s="32"/>
      <c r="N104" s="32"/>
      <c r="O104" s="32"/>
      <c r="P104" s="32"/>
      <c r="Q104" s="32"/>
      <c r="R104" s="32"/>
    </row>
    <row r="106" spans="1:18" x14ac:dyDescent="0.3">
      <c r="A106" s="29"/>
      <c r="B106" s="28" t="s">
        <v>81</v>
      </c>
      <c r="C106" s="29"/>
      <c r="D106" s="29"/>
      <c r="E106" s="29"/>
      <c r="F106" s="30"/>
      <c r="G106" s="30"/>
      <c r="H106" s="30"/>
      <c r="I106" s="30"/>
      <c r="J106" s="30"/>
      <c r="K106" s="30"/>
      <c r="L106" s="30"/>
      <c r="M106" s="30"/>
      <c r="N106" s="30"/>
      <c r="O106" s="30"/>
      <c r="P106" s="30"/>
      <c r="Q106" s="30"/>
      <c r="R106" s="30"/>
    </row>
    <row r="107" spans="1:18" x14ac:dyDescent="0.3">
      <c r="A107" s="3" t="s">
        <v>47</v>
      </c>
      <c r="B107" s="3" t="s">
        <v>10</v>
      </c>
      <c r="C107" s="3" t="s">
        <v>7</v>
      </c>
      <c r="D107" s="3" t="s">
        <v>11</v>
      </c>
      <c r="E107" s="3"/>
      <c r="F107" s="3" t="s">
        <v>8</v>
      </c>
      <c r="G107" s="3">
        <v>2005</v>
      </c>
      <c r="H107" s="3">
        <v>2020</v>
      </c>
      <c r="I107" s="3">
        <v>2021</v>
      </c>
      <c r="J107" s="3">
        <v>2022</v>
      </c>
      <c r="K107" s="3">
        <v>2023</v>
      </c>
      <c r="L107" s="3">
        <v>2024</v>
      </c>
      <c r="M107" s="3">
        <v>2025</v>
      </c>
      <c r="N107" s="3">
        <v>2026</v>
      </c>
      <c r="O107" s="3">
        <v>2027</v>
      </c>
      <c r="P107" s="3">
        <v>2028</v>
      </c>
      <c r="Q107" s="3">
        <v>2029</v>
      </c>
      <c r="R107" s="3">
        <v>2030</v>
      </c>
    </row>
    <row r="108" spans="1:18" x14ac:dyDescent="0.3">
      <c r="A108" s="34" t="s">
        <v>49</v>
      </c>
      <c r="B108" s="13" t="s">
        <v>85</v>
      </c>
      <c r="C108" s="13" t="s">
        <v>91</v>
      </c>
      <c r="D108" s="13" t="s">
        <v>64</v>
      </c>
      <c r="E108" s="13" t="s">
        <v>80</v>
      </c>
      <c r="F108" s="5" t="s">
        <v>9</v>
      </c>
      <c r="G108" s="5">
        <f>SUMIFS(G$84:G$103,$A$84:$A$103,"Previously Approved Application",$C$84:$C$103,"NOx")</f>
        <v>0</v>
      </c>
      <c r="H108" s="5">
        <f>SUMIFS(H$84:H$103,$A$84:$A$103,"Previously Approved Application",$C$84:$C$103,"NOx")</f>
        <v>0</v>
      </c>
      <c r="I108" s="5">
        <f t="shared" ref="I108:R108" si="43">SUMIFS(I$84:I$103,$A$84:$A$103,"Previously Approved Application",$C$84:$C$103,"NOx")</f>
        <v>0</v>
      </c>
      <c r="J108" s="5">
        <f t="shared" si="43"/>
        <v>0</v>
      </c>
      <c r="K108" s="5">
        <f t="shared" si="43"/>
        <v>0</v>
      </c>
      <c r="L108" s="5">
        <f t="shared" si="43"/>
        <v>0</v>
      </c>
      <c r="M108" s="5">
        <f t="shared" si="43"/>
        <v>0</v>
      </c>
      <c r="N108" s="5">
        <f t="shared" si="43"/>
        <v>0</v>
      </c>
      <c r="O108" s="5">
        <f t="shared" si="43"/>
        <v>0</v>
      </c>
      <c r="P108" s="5">
        <f t="shared" si="43"/>
        <v>0</v>
      </c>
      <c r="Q108" s="5">
        <f t="shared" si="43"/>
        <v>0</v>
      </c>
      <c r="R108" s="5">
        <f t="shared" si="43"/>
        <v>0</v>
      </c>
    </row>
    <row r="109" spans="1:18" x14ac:dyDescent="0.3">
      <c r="A109" s="34" t="s">
        <v>49</v>
      </c>
      <c r="B109" s="13" t="s">
        <v>85</v>
      </c>
      <c r="C109" s="13" t="s">
        <v>65</v>
      </c>
      <c r="D109" s="13" t="s">
        <v>64</v>
      </c>
      <c r="E109" s="13" t="s">
        <v>80</v>
      </c>
      <c r="F109" s="5" t="s">
        <v>9</v>
      </c>
      <c r="G109" s="5">
        <f>SUMIFS(G$84:G$103,$A$84:$A$103,"Previously Approved Application",$C$84:$C$103,"SOx")</f>
        <v>0</v>
      </c>
      <c r="H109" s="5">
        <f t="shared" ref="H109:R109" si="44">SUMIFS(H$84:H$103,$A$84:$A$103,"Previously Approved Application",$C$84:$C$103,"SOx")</f>
        <v>0</v>
      </c>
      <c r="I109" s="5">
        <f t="shared" si="44"/>
        <v>0</v>
      </c>
      <c r="J109" s="5">
        <f t="shared" si="44"/>
        <v>0</v>
      </c>
      <c r="K109" s="5">
        <f t="shared" si="44"/>
        <v>0</v>
      </c>
      <c r="L109" s="5">
        <f t="shared" si="44"/>
        <v>0</v>
      </c>
      <c r="M109" s="5">
        <f t="shared" si="44"/>
        <v>0</v>
      </c>
      <c r="N109" s="5">
        <f t="shared" si="44"/>
        <v>0</v>
      </c>
      <c r="O109" s="5">
        <f t="shared" si="44"/>
        <v>0</v>
      </c>
      <c r="P109" s="5">
        <f t="shared" si="44"/>
        <v>0</v>
      </c>
      <c r="Q109" s="5">
        <f t="shared" si="44"/>
        <v>0</v>
      </c>
      <c r="R109" s="5">
        <f t="shared" si="44"/>
        <v>0</v>
      </c>
    </row>
    <row r="110" spans="1:18" x14ac:dyDescent="0.3">
      <c r="A110" s="34" t="s">
        <v>49</v>
      </c>
      <c r="B110" s="13" t="s">
        <v>85</v>
      </c>
      <c r="C110" s="13" t="s">
        <v>66</v>
      </c>
      <c r="D110" s="13" t="s">
        <v>64</v>
      </c>
      <c r="E110" s="13" t="s">
        <v>80</v>
      </c>
      <c r="F110" s="5" t="s">
        <v>9</v>
      </c>
      <c r="G110" s="5">
        <f>SUMIFS(G$84:G$103,$A$84:$A$103,"Previously Approved Application",$C$84:$C$103,"NH3")</f>
        <v>-0.53007423118599983</v>
      </c>
      <c r="H110" s="5">
        <f t="shared" ref="H110:R110" si="45">SUMIFS(H$84:H$103,$A$84:$A$103,"Previously Approved Application",$C$84:$C$103,"NH3")</f>
        <v>-15.673123496441079</v>
      </c>
      <c r="I110" s="5">
        <f t="shared" si="45"/>
        <v>-15.893676176637886</v>
      </c>
      <c r="J110" s="5">
        <f t="shared" si="45"/>
        <v>-15.832771636773819</v>
      </c>
      <c r="K110" s="5">
        <f t="shared" si="45"/>
        <v>-15.832771636773879</v>
      </c>
      <c r="L110" s="5">
        <f t="shared" si="45"/>
        <v>0</v>
      </c>
      <c r="M110" s="5">
        <f t="shared" si="45"/>
        <v>0</v>
      </c>
      <c r="N110" s="5">
        <f t="shared" si="45"/>
        <v>0</v>
      </c>
      <c r="O110" s="5">
        <f t="shared" si="45"/>
        <v>0</v>
      </c>
      <c r="P110" s="5">
        <f t="shared" si="45"/>
        <v>0</v>
      </c>
      <c r="Q110" s="5">
        <f t="shared" si="45"/>
        <v>0</v>
      </c>
      <c r="R110" s="5">
        <f t="shared" si="45"/>
        <v>0</v>
      </c>
    </row>
    <row r="111" spans="1:18" x14ac:dyDescent="0.3">
      <c r="A111" s="34" t="s">
        <v>49</v>
      </c>
      <c r="B111" s="13" t="s">
        <v>85</v>
      </c>
      <c r="C111" s="13" t="s">
        <v>67</v>
      </c>
      <c r="D111" s="13" t="s">
        <v>64</v>
      </c>
      <c r="E111" s="13" t="s">
        <v>80</v>
      </c>
      <c r="F111" s="5" t="s">
        <v>9</v>
      </c>
      <c r="G111" s="5">
        <f>SUMIFS(G$84:G$103,$A$84:$A$103,"Previously Approved Application",$C$84:$C$103,"NMVOC")</f>
        <v>0</v>
      </c>
      <c r="H111" s="5">
        <f t="shared" ref="H111:R111" si="46">SUMIFS(H$84:H$103,$A$84:$A$103,"Previously Approved Application",$C$84:$C$103,"NMVOC")</f>
        <v>0</v>
      </c>
      <c r="I111" s="5">
        <f t="shared" si="46"/>
        <v>0</v>
      </c>
      <c r="J111" s="5">
        <f t="shared" si="46"/>
        <v>0</v>
      </c>
      <c r="K111" s="5">
        <f t="shared" si="46"/>
        <v>0</v>
      </c>
      <c r="L111" s="5">
        <f t="shared" si="46"/>
        <v>0</v>
      </c>
      <c r="M111" s="5">
        <f t="shared" si="46"/>
        <v>0</v>
      </c>
      <c r="N111" s="5">
        <f t="shared" si="46"/>
        <v>0</v>
      </c>
      <c r="O111" s="5">
        <f t="shared" si="46"/>
        <v>0</v>
      </c>
      <c r="P111" s="5">
        <f t="shared" si="46"/>
        <v>0</v>
      </c>
      <c r="Q111" s="5">
        <f t="shared" si="46"/>
        <v>0</v>
      </c>
      <c r="R111" s="5">
        <f t="shared" si="46"/>
        <v>0</v>
      </c>
    </row>
    <row r="112" spans="1:18" x14ac:dyDescent="0.3">
      <c r="A112" s="34" t="s">
        <v>49</v>
      </c>
      <c r="B112" s="13" t="s">
        <v>85</v>
      </c>
      <c r="C112" s="13" t="s">
        <v>68</v>
      </c>
      <c r="D112" s="13" t="s">
        <v>64</v>
      </c>
      <c r="E112" s="13" t="s">
        <v>80</v>
      </c>
      <c r="F112" s="5" t="s">
        <v>9</v>
      </c>
      <c r="G112" s="5">
        <f>SUMIFS(G$84:G$103,$A$84:$A$103,"Previously Approved Application",$C$84:$C$103,"PM2.5")</f>
        <v>0</v>
      </c>
      <c r="H112" s="5">
        <f t="shared" ref="H112:R112" si="47">SUMIFS(H$84:H$103,$A$84:$A$103,"Previously Approved Application",$C$84:$C$103,"PM2.5")</f>
        <v>0</v>
      </c>
      <c r="I112" s="5">
        <f t="shared" si="47"/>
        <v>0</v>
      </c>
      <c r="J112" s="5">
        <f t="shared" si="47"/>
        <v>0</v>
      </c>
      <c r="K112" s="5">
        <f t="shared" si="47"/>
        <v>0</v>
      </c>
      <c r="L112" s="5">
        <f t="shared" si="47"/>
        <v>0</v>
      </c>
      <c r="M112" s="5">
        <f t="shared" si="47"/>
        <v>0</v>
      </c>
      <c r="N112" s="5">
        <f t="shared" si="47"/>
        <v>0</v>
      </c>
      <c r="O112" s="5">
        <f t="shared" si="47"/>
        <v>0</v>
      </c>
      <c r="P112" s="5">
        <f t="shared" si="47"/>
        <v>0</v>
      </c>
      <c r="Q112" s="5">
        <f t="shared" si="47"/>
        <v>0</v>
      </c>
      <c r="R112" s="5">
        <f t="shared" si="47"/>
        <v>0</v>
      </c>
    </row>
  </sheetData>
  <mergeCells count="2">
    <mergeCell ref="B7:C7"/>
    <mergeCell ref="A1:X1"/>
  </mergeCells>
  <phoneticPr fontId="13" type="noConversion"/>
  <dataValidations disablePrompts="1" count="1">
    <dataValidation type="list" allowBlank="1" showInputMessage="1" showErrorMessage="1" sqref="C21:C40" xr:uid="{00000000-0002-0000-0200-000000000000}">
      <formula1>PollutantList</formula1>
    </dataValidation>
  </dataValidations>
  <pageMargins left="0.7" right="0.7" top="0.78740157499999996" bottom="0.78740157499999996" header="0.3" footer="0.3"/>
  <pageSetup paperSize="9" orientation="portrait" verticalDpi="2" r:id="rId1"/>
  <legacyDrawing r:id="rId2"/>
  <extLst>
    <ext xmlns:x14="http://schemas.microsoft.com/office/spreadsheetml/2009/9/main" uri="{CCE6A557-97BC-4b89-ADB6-D9C93CAAB3DF}">
      <x14:dataValidations xmlns:xm="http://schemas.microsoft.com/office/excel/2006/main" disablePrompts="1" count="2">
        <x14:dataValidation type="list" allowBlank="1" showInputMessage="1" showErrorMessage="1" xr:uid="{00000000-0002-0000-0200-000001000000}">
          <x14:formula1>
            <xm:f>Tabelle1!$A$1:$A$2</xm:f>
          </x14:formula1>
          <xm:sqref>A21:A40 A108:A112</xm:sqref>
        </x14:dataValidation>
        <x14:dataValidation type="list" allowBlank="1" showInputMessage="1" showErrorMessage="1" xr:uid="{00000000-0002-0000-0200-000002000000}">
          <x14:formula1>
            <xm:f>Tabelle1!$A$1:$A$3</xm:f>
          </x14:formula1>
          <xm:sqref>B7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70C0"/>
  </sheetPr>
  <dimension ref="A1:B6"/>
  <sheetViews>
    <sheetView workbookViewId="0">
      <selection activeCell="B11" sqref="B11"/>
    </sheetView>
  </sheetViews>
  <sheetFormatPr defaultColWidth="10.90625" defaultRowHeight="14.5" x14ac:dyDescent="0.35"/>
  <cols>
    <col min="1" max="1" width="37.453125" bestFit="1" customWidth="1"/>
  </cols>
  <sheetData>
    <row r="1" spans="1:2" x14ac:dyDescent="0.35">
      <c r="A1" t="s">
        <v>48</v>
      </c>
      <c r="B1" t="s">
        <v>87</v>
      </c>
    </row>
    <row r="2" spans="1:2" x14ac:dyDescent="0.35">
      <c r="A2" t="s">
        <v>49</v>
      </c>
      <c r="B2" t="s">
        <v>91</v>
      </c>
    </row>
    <row r="3" spans="1:2" x14ac:dyDescent="0.35">
      <c r="A3" t="s">
        <v>56</v>
      </c>
      <c r="B3" t="s">
        <v>65</v>
      </c>
    </row>
    <row r="4" spans="1:2" x14ac:dyDescent="0.35">
      <c r="B4" t="s">
        <v>66</v>
      </c>
    </row>
    <row r="5" spans="1:2" x14ac:dyDescent="0.35">
      <c r="B5" t="s">
        <v>67</v>
      </c>
    </row>
    <row r="6" spans="1:2" x14ac:dyDescent="0.35">
      <c r="B6" t="s">
        <v>68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Read me</vt:lpstr>
      <vt:lpstr>Table1</vt:lpstr>
      <vt:lpstr>Table2</vt:lpstr>
      <vt:lpstr>Tabelle1</vt:lpstr>
      <vt:lpstr>a_AdjustedEmissions</vt:lpstr>
      <vt:lpstr>a_UnadjustedEmissions</vt:lpstr>
      <vt:lpstr>PollutantList</vt:lpstr>
      <vt:lpstr>r_AdjustedEmissions</vt:lpstr>
      <vt:lpstr>r_UnadjustedEmissions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chrisdore</dc:creator>
  <cp:lastModifiedBy>Richmond, Ben</cp:lastModifiedBy>
  <dcterms:created xsi:type="dcterms:W3CDTF">2014-11-28T12:12:14Z</dcterms:created>
  <dcterms:modified xsi:type="dcterms:W3CDTF">2025-01-17T17:28:06Z</dcterms:modified>
</cp:coreProperties>
</file>